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外部事项" sheetId="1" r:id="rId1"/>
    <sheet name="内部事项" sheetId="2" r:id="rId2"/>
  </sheets>
  <calcPr calcId="144525"/>
</workbook>
</file>

<file path=xl/sharedStrings.xml><?xml version="1.0" encoding="utf-8"?>
<sst xmlns="http://schemas.openxmlformats.org/spreadsheetml/2006/main" count="173" uniqueCount="120">
  <si>
    <t>附件2-1</t>
  </si>
  <si>
    <t>锡林郭勒盟“两优”专项行动成果汇总表（外部事项）</t>
  </si>
  <si>
    <t>序号</t>
  </si>
  <si>
    <t>盟直部门（单位）名称 7 999</t>
  </si>
  <si>
    <t>部门事项总数（部门所有事项底数）</t>
  </si>
  <si>
    <t>保持现状事项数</t>
  </si>
  <si>
    <t>优化事项数1</t>
  </si>
  <si>
    <t>放权减权情况</t>
  </si>
  <si>
    <t>减材料、减环节、减时限情况</t>
  </si>
  <si>
    <t>清理取消</t>
  </si>
  <si>
    <t>直接下放</t>
  </si>
  <si>
    <t>委托实施</t>
  </si>
  <si>
    <t>代收代办</t>
  </si>
  <si>
    <t>代收转办</t>
  </si>
  <si>
    <t>审批改备案</t>
  </si>
  <si>
    <t>执法重心下移
(处罚监管类)</t>
  </si>
  <si>
    <t>减材料</t>
  </si>
  <si>
    <t>减环节</t>
  </si>
  <si>
    <t>减时限</t>
  </si>
  <si>
    <t>三减比率</t>
  </si>
  <si>
    <t>优化比率</t>
  </si>
  <si>
    <t>承接自治区事项数</t>
  </si>
  <si>
    <t>业务项（项)773  9</t>
  </si>
  <si>
    <t xml:space="preserve">业务项（项) </t>
  </si>
  <si>
    <t>业务项（项) n.z</t>
  </si>
  <si>
    <t>业务项（项)</t>
  </si>
  <si>
    <t>业务项（项)9NjjRzRzrr</t>
  </si>
  <si>
    <t>业务项（项):</t>
  </si>
  <si>
    <t>原收取材料总数（件）</t>
  </si>
  <si>
    <t>精简后收取的材料总数（件）</t>
  </si>
  <si>
    <t>减少材料数（件）</t>
  </si>
  <si>
    <t>原办理环节总数（个）</t>
  </si>
  <si>
    <t>精简后办理环节总数（个）</t>
  </si>
  <si>
    <t>减少环节数（个）</t>
  </si>
  <si>
    <t>法定（原定）办理时限总数（天）</t>
  </si>
  <si>
    <t>精简后承诺办理时限总数（天）</t>
  </si>
  <si>
    <t>其中原定特殊环节时限总数（天）</t>
  </si>
  <si>
    <t>精简后特殊环节时限总数（天）</t>
  </si>
  <si>
    <t>减少时限（天）</t>
  </si>
  <si>
    <t>减少材料比率（%）</t>
  </si>
  <si>
    <t>减少环节比率（%）</t>
  </si>
  <si>
    <t>减少时限比率（%）</t>
  </si>
  <si>
    <t>盟发改委</t>
  </si>
  <si>
    <t>0我</t>
  </si>
  <si>
    <t xml:space="preserve">0我x.._
 </t>
  </si>
  <si>
    <t>——</t>
  </si>
  <si>
    <t>盟教育局</t>
  </si>
  <si>
    <t>盟科技局</t>
  </si>
  <si>
    <t>14四4H</t>
  </si>
  <si>
    <t>1489789  3997 9</t>
  </si>
  <si>
    <t>盟工信局</t>
  </si>
  <si>
    <t xml:space="preserve">0  9 7  </t>
  </si>
  <si>
    <t>19和</t>
  </si>
  <si>
    <t>盟民委</t>
  </si>
  <si>
    <t>1—</t>
  </si>
  <si>
    <t>盟公安局</t>
  </si>
  <si>
    <t>盟民政局</t>
  </si>
  <si>
    <t>331 17</t>
  </si>
  <si>
    <t>盟司法局</t>
  </si>
  <si>
    <t>盟财政局</t>
  </si>
  <si>
    <t>盟人社局</t>
  </si>
  <si>
    <t>盟自然资源局</t>
  </si>
  <si>
    <t>盟生态环境局</t>
  </si>
  <si>
    <t>盟住建局</t>
  </si>
  <si>
    <t>盟交通运输局</t>
  </si>
  <si>
    <t>盟水利局</t>
  </si>
  <si>
    <t>盟农牧局</t>
  </si>
  <si>
    <t>盟商务局</t>
  </si>
  <si>
    <t>盟文体局</t>
  </si>
  <si>
    <t>盟公积金中心</t>
  </si>
  <si>
    <t>盟卫健委</t>
  </si>
  <si>
    <t>盟退役军人事务局</t>
  </si>
  <si>
    <t>盟应急管理局</t>
  </si>
  <si>
    <t>盟市场监管局</t>
  </si>
  <si>
    <t>盟统计局</t>
  </si>
  <si>
    <t>盟能源局</t>
  </si>
  <si>
    <t>盟林草局</t>
  </si>
  <si>
    <t>盟医保局</t>
  </si>
  <si>
    <t>盟国动办</t>
  </si>
  <si>
    <t>盟金融办</t>
  </si>
  <si>
    <t>盟安全局</t>
  </si>
  <si>
    <t>税务局</t>
  </si>
  <si>
    <t>盟气象局</t>
  </si>
  <si>
    <t>邮政管理局</t>
  </si>
  <si>
    <t>东乌海关</t>
  </si>
  <si>
    <t>锡林郭勒
供电公司</t>
  </si>
  <si>
    <t>附件2-2</t>
  </si>
  <si>
    <t>锡林郭勒盟“两优”专项行动成果汇总表（内部事项）</t>
  </si>
  <si>
    <t>盟直部门（单位）名称</t>
  </si>
  <si>
    <t>梳理职权事项总数</t>
  </si>
  <si>
    <t>取消职权事项数</t>
  </si>
  <si>
    <t>下放职权事项数</t>
  </si>
  <si>
    <t>保留职权事项数</t>
  </si>
  <si>
    <t>简化办事程序</t>
  </si>
  <si>
    <t>精简办事要件</t>
  </si>
  <si>
    <t>压缩办事时限</t>
  </si>
  <si>
    <t>总优化比率（%）</t>
  </si>
  <si>
    <t>备注</t>
  </si>
  <si>
    <t>保留职权事项总数</t>
  </si>
  <si>
    <t>“三减”事项数</t>
  </si>
  <si>
    <t>原环节数（个）</t>
  </si>
  <si>
    <t>原要件数（件）</t>
  </si>
  <si>
    <t>减少要件数（件）</t>
  </si>
  <si>
    <t>减少要件比率（%）</t>
  </si>
  <si>
    <t>原时限数（工作日/自然日）</t>
  </si>
  <si>
    <t>减少时限数（工作日/自然日）</t>
  </si>
  <si>
    <t>4
（容缺受理）</t>
  </si>
  <si>
    <t>盟审计局</t>
  </si>
  <si>
    <t>57.10%%</t>
  </si>
  <si>
    <t>盟外事办</t>
  </si>
  <si>
    <t>盟信访局</t>
  </si>
  <si>
    <t>盟大数据中心</t>
  </si>
  <si>
    <t>盟公共资源
交易中心</t>
  </si>
  <si>
    <t>盟机关事务中心</t>
  </si>
  <si>
    <t>盟品牌建设
促进中心</t>
  </si>
  <si>
    <t>银保监分局</t>
  </si>
  <si>
    <t>烟草局</t>
  </si>
  <si>
    <t>人民银行</t>
  </si>
  <si>
    <t>消防救援支队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</si>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</sst>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%"/>
  </numFmts>
  <fonts count="3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宋体"/>
      <charset val="134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2"/>
      <name val="宋体"/>
      <charset val="134"/>
    </font>
    <font>
      <sz val="12"/>
      <name val="方正仿宋_GB2312"/>
      <charset val="134"/>
    </font>
    <font>
      <sz val="12"/>
      <color indexed="8"/>
      <name val="方正仿宋_GB2312"/>
      <charset val="134"/>
    </font>
    <font>
      <b/>
      <sz val="12"/>
      <color theme="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4"/>
      <name val="宋体"/>
      <charset val="134"/>
    </font>
    <font>
      <sz val="14"/>
      <name val="方正小标宋简体"/>
      <charset val="134"/>
    </font>
    <font>
      <sz val="22"/>
      <name val="方正小标宋简体"/>
      <charset val="134"/>
    </font>
    <font>
      <sz val="12"/>
      <name val="黑体"/>
      <charset val="134"/>
    </font>
    <font>
      <sz val="14"/>
      <name val="宋体"/>
      <charset val="0"/>
    </font>
    <font>
      <sz val="11"/>
      <name val="宋体"/>
      <charset val="134"/>
    </font>
    <font>
      <sz val="10"/>
      <name val="方正小标宋简体"/>
      <charset val="134"/>
    </font>
    <font>
      <sz val="12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6" applyNumberFormat="0" applyAlignment="0" applyProtection="0">
      <alignment vertical="center"/>
    </xf>
    <xf numFmtId="0" fontId="29" fillId="5" borderId="5" applyNumberFormat="0" applyAlignment="0" applyProtection="0">
      <alignment vertical="center"/>
    </xf>
    <xf numFmtId="0" fontId="30" fillId="6" borderId="7" applyNumberFormat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10" fontId="5" fillId="0" borderId="1" xfId="0" applyNumberFormat="1" applyFont="1" applyFill="1" applyBorder="1" applyAlignment="1" applyProtection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9" fontId="2" fillId="0" borderId="1" xfId="3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left" vertical="center" wrapText="1"/>
    </xf>
    <xf numFmtId="10" fontId="2" fillId="0" borderId="1" xfId="3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 applyProtection="1">
      <alignment horizontal="center" vertical="center"/>
    </xf>
    <xf numFmtId="31" fontId="17" fillId="0" borderId="0" xfId="0" applyNumberFormat="1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 applyProtection="1">
      <alignment horizontal="center" vertical="center" wrapText="1"/>
    </xf>
    <xf numFmtId="9" fontId="11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73"/>
  <sheetViews>
    <sheetView tabSelected="1" topLeftCell="C1" workbookViewId="0">
      <pane ySplit="6" topLeftCell="A24" activePane="bottomLeft" state="frozen"/>
      <selection/>
      <selection pane="bottomLeft" activeCell="O25" sqref="O25"/>
    </sheetView>
  </sheetViews>
  <sheetFormatPr defaultColWidth="9" defaultRowHeight="13.5"/>
  <cols>
    <col min="1" max="1" width="5.225" style="35" customWidth="1"/>
    <col min="2" max="2" width="12.275" style="35" customWidth="1"/>
    <col min="3" max="3" width="8.89166666666667" style="35"/>
    <col min="4" max="4" width="6.63333333333333" style="35" customWidth="1"/>
    <col min="5" max="5" width="9" style="35" customWidth="1"/>
    <col min="6" max="6" width="5.63333333333333" style="35" customWidth="1"/>
    <col min="7" max="7" width="5" style="35" customWidth="1"/>
    <col min="8" max="8" width="6" style="35" customWidth="1"/>
    <col min="9" max="10" width="6.13333333333333" style="35" customWidth="1"/>
    <col min="11" max="11" width="6.38333333333333" style="35" customWidth="1"/>
    <col min="12" max="12" width="10.5" style="35" customWidth="1"/>
    <col min="13" max="23" width="8.775" style="35" customWidth="1"/>
    <col min="24" max="26" width="11.775" style="35" customWidth="1"/>
    <col min="27" max="27" width="11.1083333333333" style="35" customWidth="1"/>
    <col min="28" max="28" width="11.4083333333333" style="41" customWidth="1"/>
    <col min="29" max="29" width="8.775" style="35" customWidth="1"/>
    <col min="30" max="30" width="11.9" style="35" customWidth="1"/>
    <col min="31" max="32" width="12.5583333333333" style="35"/>
    <col min="33" max="16237" width="9" style="35"/>
    <col min="16238" max="16238" width="8.36666666666667" style="35" customWidth="1"/>
    <col min="16239" max="16384" width="9" style="35"/>
  </cols>
  <sheetData>
    <row r="1" s="35" customFormat="1" ht="23" customHeight="1" spans="1:28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</row>
    <row r="2" s="35" customFormat="1" ht="28.5" spans="1:28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</row>
    <row r="3" s="35" customFormat="1" ht="28.5" spans="1:28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63">
        <v>45138</v>
      </c>
      <c r="AA3" s="43"/>
      <c r="AB3" s="43"/>
    </row>
    <row r="4" s="36" customFormat="1" ht="26" customHeight="1" spans="1:28">
      <c r="A4" s="44" t="s">
        <v>2</v>
      </c>
      <c r="B4" s="44" t="s">
        <v>3</v>
      </c>
      <c r="C4" s="44" t="s">
        <v>4</v>
      </c>
      <c r="D4" s="44" t="s">
        <v>5</v>
      </c>
      <c r="E4" s="44" t="s">
        <v>6</v>
      </c>
      <c r="F4" s="44" t="s">
        <v>7</v>
      </c>
      <c r="G4" s="44"/>
      <c r="H4" s="44"/>
      <c r="I4" s="44"/>
      <c r="J4" s="44"/>
      <c r="K4" s="44"/>
      <c r="L4" s="44"/>
      <c r="M4" s="44" t="s">
        <v>8</v>
      </c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64"/>
    </row>
    <row r="5" s="36" customFormat="1" ht="69" customHeight="1" spans="1:30">
      <c r="A5" s="44"/>
      <c r="B5" s="44"/>
      <c r="C5" s="44"/>
      <c r="D5" s="44"/>
      <c r="E5" s="44"/>
      <c r="F5" s="44" t="s">
        <v>9</v>
      </c>
      <c r="G5" s="44" t="s">
        <v>10</v>
      </c>
      <c r="H5" s="44" t="s">
        <v>11</v>
      </c>
      <c r="I5" s="44" t="s">
        <v>12</v>
      </c>
      <c r="J5" s="44" t="s">
        <v>13</v>
      </c>
      <c r="K5" s="44" t="s">
        <v>14</v>
      </c>
      <c r="L5" s="44" t="s">
        <v>15</v>
      </c>
      <c r="M5" s="44" t="s">
        <v>16</v>
      </c>
      <c r="N5" s="44"/>
      <c r="O5" s="44"/>
      <c r="P5" s="44" t="s">
        <v>17</v>
      </c>
      <c r="Q5" s="44"/>
      <c r="R5" s="44"/>
      <c r="S5" s="44" t="s">
        <v>18</v>
      </c>
      <c r="T5" s="44"/>
      <c r="U5" s="44"/>
      <c r="V5" s="44"/>
      <c r="W5" s="44"/>
      <c r="X5" s="44" t="s">
        <v>19</v>
      </c>
      <c r="Y5" s="44"/>
      <c r="Z5" s="44"/>
      <c r="AA5" s="44" t="s">
        <v>20</v>
      </c>
      <c r="AB5" s="65" t="s">
        <v>21</v>
      </c>
      <c r="AD5" s="35"/>
    </row>
    <row r="6" s="36" customFormat="1" ht="108" customHeight="1" spans="1:28">
      <c r="A6" s="44"/>
      <c r="B6" s="44"/>
      <c r="C6" s="44" t="s">
        <v>22</v>
      </c>
      <c r="D6" s="44" t="s">
        <v>23</v>
      </c>
      <c r="E6" s="44" t="s">
        <v>24</v>
      </c>
      <c r="F6" s="44" t="s">
        <v>25</v>
      </c>
      <c r="G6" s="44" t="s">
        <v>26</v>
      </c>
      <c r="H6" s="44" t="s">
        <v>25</v>
      </c>
      <c r="I6" s="44" t="s">
        <v>27</v>
      </c>
      <c r="J6" s="44" t="s">
        <v>25</v>
      </c>
      <c r="K6" s="44" t="s">
        <v>25</v>
      </c>
      <c r="L6" s="44" t="s">
        <v>25</v>
      </c>
      <c r="M6" s="44" t="s">
        <v>28</v>
      </c>
      <c r="N6" s="44" t="s">
        <v>29</v>
      </c>
      <c r="O6" s="44" t="s">
        <v>30</v>
      </c>
      <c r="P6" s="44" t="s">
        <v>31</v>
      </c>
      <c r="Q6" s="44" t="s">
        <v>32</v>
      </c>
      <c r="R6" s="44" t="s">
        <v>33</v>
      </c>
      <c r="S6" s="44" t="s">
        <v>34</v>
      </c>
      <c r="T6" s="44" t="s">
        <v>35</v>
      </c>
      <c r="U6" s="44" t="s">
        <v>36</v>
      </c>
      <c r="V6" s="44" t="s">
        <v>37</v>
      </c>
      <c r="W6" s="44" t="s">
        <v>38</v>
      </c>
      <c r="X6" s="44" t="s">
        <v>39</v>
      </c>
      <c r="Y6" s="44" t="s">
        <v>40</v>
      </c>
      <c r="Z6" s="44" t="s">
        <v>41</v>
      </c>
      <c r="AA6" s="44"/>
      <c r="AB6" s="65"/>
    </row>
    <row r="7" s="37" customFormat="1" ht="55" hidden="1" customHeight="1" spans="1:32">
      <c r="A7" s="45">
        <v>1</v>
      </c>
      <c r="B7" s="45" t="s">
        <v>42</v>
      </c>
      <c r="C7" s="45">
        <v>17</v>
      </c>
      <c r="D7" s="45">
        <v>0</v>
      </c>
      <c r="E7" s="45">
        <v>17</v>
      </c>
      <c r="F7" s="45">
        <v>0</v>
      </c>
      <c r="G7" s="45" t="s">
        <v>43</v>
      </c>
      <c r="H7" s="46" t="s">
        <v>44</v>
      </c>
      <c r="I7" s="45">
        <v>0</v>
      </c>
      <c r="J7" s="45">
        <v>10</v>
      </c>
      <c r="K7" s="45">
        <v>0</v>
      </c>
      <c r="L7" s="45">
        <v>0</v>
      </c>
      <c r="M7" s="45">
        <v>40</v>
      </c>
      <c r="N7" s="46">
        <v>27</v>
      </c>
      <c r="O7" s="45">
        <v>13</v>
      </c>
      <c r="P7" s="45">
        <v>3</v>
      </c>
      <c r="Q7" s="45">
        <v>2</v>
      </c>
      <c r="R7" s="45">
        <v>1</v>
      </c>
      <c r="S7" s="45">
        <v>270</v>
      </c>
      <c r="T7" s="45">
        <v>26</v>
      </c>
      <c r="U7" s="56" t="s">
        <v>45</v>
      </c>
      <c r="V7" s="45" t="s">
        <v>45</v>
      </c>
      <c r="W7" s="45">
        <v>244</v>
      </c>
      <c r="X7" s="57">
        <v>0.325</v>
      </c>
      <c r="Y7" s="59">
        <v>0.3333</v>
      </c>
      <c r="Z7" s="56">
        <v>0.9</v>
      </c>
      <c r="AA7" s="66">
        <f t="shared" ref="AA7:AA42" si="0">E7/C7</f>
        <v>1</v>
      </c>
      <c r="AB7" s="67">
        <v>32</v>
      </c>
      <c r="AD7" s="68"/>
      <c r="AE7" s="68"/>
      <c r="AF7" s="68"/>
    </row>
    <row r="8" s="37" customFormat="1" ht="55" hidden="1" customHeight="1" spans="1:32">
      <c r="A8" s="45">
        <v>2</v>
      </c>
      <c r="B8" s="46" t="s">
        <v>46</v>
      </c>
      <c r="C8" s="45">
        <v>26</v>
      </c>
      <c r="D8" s="45">
        <v>0</v>
      </c>
      <c r="E8" s="45">
        <v>26</v>
      </c>
      <c r="F8" s="45">
        <v>0</v>
      </c>
      <c r="G8" s="45">
        <v>0</v>
      </c>
      <c r="H8" s="45">
        <v>0</v>
      </c>
      <c r="I8" s="45">
        <v>0</v>
      </c>
      <c r="J8" s="45">
        <v>1</v>
      </c>
      <c r="K8" s="45">
        <v>0</v>
      </c>
      <c r="L8" s="45">
        <v>0</v>
      </c>
      <c r="M8" s="45">
        <v>98</v>
      </c>
      <c r="N8" s="45">
        <v>36</v>
      </c>
      <c r="O8" s="45">
        <f>M8-N8</f>
        <v>62</v>
      </c>
      <c r="P8" s="45">
        <v>68</v>
      </c>
      <c r="Q8" s="45">
        <v>28</v>
      </c>
      <c r="R8" s="45">
        <f>P8-Q8</f>
        <v>40</v>
      </c>
      <c r="S8" s="46">
        <v>1731</v>
      </c>
      <c r="T8" s="46">
        <v>40</v>
      </c>
      <c r="U8" s="58">
        <v>1731</v>
      </c>
      <c r="V8" s="58">
        <v>40</v>
      </c>
      <c r="W8" s="45">
        <f t="shared" ref="W8:W11" si="1">S8-T8</f>
        <v>1691</v>
      </c>
      <c r="X8" s="59">
        <f t="shared" ref="X8:X13" si="2">O8/M8</f>
        <v>0.63265306122449</v>
      </c>
      <c r="Y8" s="59">
        <f t="shared" ref="Y8:Y13" si="3">R8/P8</f>
        <v>0.588235294117647</v>
      </c>
      <c r="Z8" s="59">
        <f>W8/U8</f>
        <v>0.976891969959561</v>
      </c>
      <c r="AA8" s="66">
        <f t="shared" si="0"/>
        <v>1</v>
      </c>
      <c r="AB8" s="67">
        <v>2</v>
      </c>
      <c r="AD8" s="68"/>
      <c r="AE8" s="68"/>
      <c r="AF8" s="68"/>
    </row>
    <row r="9" s="37" customFormat="1" ht="55" hidden="1" customHeight="1" spans="1:32">
      <c r="A9" s="45">
        <v>3</v>
      </c>
      <c r="B9" s="45" t="s">
        <v>47</v>
      </c>
      <c r="C9" s="45" t="s">
        <v>48</v>
      </c>
      <c r="D9" s="45">
        <v>0</v>
      </c>
      <c r="E9" s="45" t="s">
        <v>49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86</v>
      </c>
      <c r="N9" s="45">
        <v>81</v>
      </c>
      <c r="O9" s="45">
        <v>5</v>
      </c>
      <c r="P9" s="45">
        <v>44</v>
      </c>
      <c r="Q9" s="45">
        <v>30</v>
      </c>
      <c r="R9" s="45">
        <v>14</v>
      </c>
      <c r="S9" s="45">
        <v>300</v>
      </c>
      <c r="T9" s="45">
        <v>14</v>
      </c>
      <c r="U9" s="45">
        <v>0</v>
      </c>
      <c r="V9" s="45">
        <v>0</v>
      </c>
      <c r="W9" s="45">
        <f t="shared" si="1"/>
        <v>286</v>
      </c>
      <c r="X9" s="59">
        <f t="shared" si="2"/>
        <v>0.0581395348837209</v>
      </c>
      <c r="Y9" s="59">
        <f t="shared" si="3"/>
        <v>0.318181818181818</v>
      </c>
      <c r="Z9" s="59">
        <f t="shared" ref="Z9:Z11" si="4">W9/S9</f>
        <v>0.953333333333333</v>
      </c>
      <c r="AA9" s="66" t="e">
        <f t="shared" si="0"/>
        <v>#VALUE!</v>
      </c>
      <c r="AB9" s="45">
        <v>1</v>
      </c>
      <c r="AD9" s="68"/>
      <c r="AE9" s="68"/>
      <c r="AF9" s="68"/>
    </row>
    <row r="10" s="37" customFormat="1" ht="55" hidden="1" customHeight="1" spans="1:32">
      <c r="A10" s="45">
        <v>4</v>
      </c>
      <c r="B10" s="46" t="s">
        <v>50</v>
      </c>
      <c r="C10" s="45">
        <v>19</v>
      </c>
      <c r="D10" s="45" t="s">
        <v>51</v>
      </c>
      <c r="E10" s="45" t="s">
        <v>52</v>
      </c>
      <c r="F10" s="45">
        <v>9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19</v>
      </c>
      <c r="N10" s="46">
        <v>0</v>
      </c>
      <c r="O10" s="45">
        <v>19</v>
      </c>
      <c r="P10" s="45">
        <v>95</v>
      </c>
      <c r="Q10" s="45">
        <v>57</v>
      </c>
      <c r="R10" s="45">
        <v>38</v>
      </c>
      <c r="S10" s="46">
        <v>597</v>
      </c>
      <c r="T10" s="46">
        <v>19</v>
      </c>
      <c r="U10" s="49">
        <v>0</v>
      </c>
      <c r="V10" s="49">
        <v>0</v>
      </c>
      <c r="W10" s="45">
        <f t="shared" si="1"/>
        <v>578</v>
      </c>
      <c r="X10" s="59">
        <v>1</v>
      </c>
      <c r="Y10" s="59">
        <v>0.4</v>
      </c>
      <c r="Z10" s="56">
        <f t="shared" si="4"/>
        <v>0.968174204355109</v>
      </c>
      <c r="AA10" s="66" t="e">
        <f t="shared" si="0"/>
        <v>#VALUE!</v>
      </c>
      <c r="AB10" s="45" t="s">
        <v>45</v>
      </c>
      <c r="AD10" s="68"/>
      <c r="AE10" s="68"/>
      <c r="AF10" s="68"/>
    </row>
    <row r="11" s="37" customFormat="1" ht="55" hidden="1" customHeight="1" spans="1:32">
      <c r="A11" s="45">
        <v>5</v>
      </c>
      <c r="B11" s="46" t="s">
        <v>53</v>
      </c>
      <c r="C11" s="45">
        <v>1</v>
      </c>
      <c r="D11" s="45">
        <v>0</v>
      </c>
      <c r="E11" s="45" t="s">
        <v>54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45">
        <v>0</v>
      </c>
      <c r="O11" s="45">
        <v>0</v>
      </c>
      <c r="P11" s="45">
        <v>0</v>
      </c>
      <c r="Q11" s="45">
        <v>0</v>
      </c>
      <c r="R11" s="45">
        <v>0</v>
      </c>
      <c r="S11" s="45">
        <v>42</v>
      </c>
      <c r="T11" s="45">
        <v>7</v>
      </c>
      <c r="U11" s="45">
        <v>0</v>
      </c>
      <c r="V11" s="45">
        <v>0</v>
      </c>
      <c r="W11" s="45">
        <f t="shared" si="1"/>
        <v>35</v>
      </c>
      <c r="X11" s="59">
        <v>0</v>
      </c>
      <c r="Y11" s="59">
        <v>0</v>
      </c>
      <c r="Z11" s="59">
        <f t="shared" si="4"/>
        <v>0.833333333333333</v>
      </c>
      <c r="AA11" s="66" t="e">
        <f t="shared" si="0"/>
        <v>#VALUE!</v>
      </c>
      <c r="AB11" s="45" t="s">
        <v>45</v>
      </c>
      <c r="AD11" s="68"/>
      <c r="AE11" s="68"/>
      <c r="AF11" s="68"/>
    </row>
    <row r="12" s="37" customFormat="1" ht="55" hidden="1" customHeight="1" spans="1:32">
      <c r="A12" s="45">
        <v>6</v>
      </c>
      <c r="B12" s="46" t="s">
        <v>55</v>
      </c>
      <c r="C12" s="45">
        <v>181</v>
      </c>
      <c r="D12" s="46">
        <v>10</v>
      </c>
      <c r="E12" s="45">
        <v>171</v>
      </c>
      <c r="F12" s="45">
        <v>0</v>
      </c>
      <c r="G12" s="45">
        <v>59</v>
      </c>
      <c r="H12" s="45">
        <v>0</v>
      </c>
      <c r="I12" s="45">
        <v>0</v>
      </c>
      <c r="J12" s="45">
        <v>0</v>
      </c>
      <c r="K12" s="45">
        <v>1</v>
      </c>
      <c r="L12" s="45">
        <v>0</v>
      </c>
      <c r="M12" s="46">
        <v>200</v>
      </c>
      <c r="N12" s="45">
        <v>57</v>
      </c>
      <c r="O12" s="45">
        <v>143</v>
      </c>
      <c r="P12" s="45">
        <v>470</v>
      </c>
      <c r="Q12" s="46">
        <v>238</v>
      </c>
      <c r="R12" s="46">
        <v>232</v>
      </c>
      <c r="S12" s="45">
        <v>822</v>
      </c>
      <c r="T12" s="60">
        <v>207</v>
      </c>
      <c r="U12" s="45">
        <v>0</v>
      </c>
      <c r="V12" s="45">
        <v>0</v>
      </c>
      <c r="W12" s="60">
        <v>615</v>
      </c>
      <c r="X12" s="59">
        <v>0.715</v>
      </c>
      <c r="Y12" s="59">
        <v>0.4936</v>
      </c>
      <c r="Z12" s="59">
        <v>0.7482</v>
      </c>
      <c r="AA12" s="66">
        <f t="shared" si="0"/>
        <v>0.94475138121547</v>
      </c>
      <c r="AB12" s="45">
        <v>1</v>
      </c>
      <c r="AD12" s="68"/>
      <c r="AE12" s="68"/>
      <c r="AF12" s="68"/>
    </row>
    <row r="13" s="37" customFormat="1" ht="55" hidden="1" customHeight="1" spans="1:32">
      <c r="A13" s="45">
        <v>7</v>
      </c>
      <c r="B13" s="46" t="s">
        <v>56</v>
      </c>
      <c r="C13" s="45">
        <v>33</v>
      </c>
      <c r="D13" s="45">
        <v>0</v>
      </c>
      <c r="E13" s="45" t="s">
        <v>57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221</v>
      </c>
      <c r="N13" s="45">
        <f>M13-O13</f>
        <v>190</v>
      </c>
      <c r="O13" s="45">
        <v>31</v>
      </c>
      <c r="P13" s="45">
        <v>117</v>
      </c>
      <c r="Q13" s="45">
        <v>92</v>
      </c>
      <c r="R13" s="45">
        <v>53</v>
      </c>
      <c r="S13" s="45">
        <v>1407</v>
      </c>
      <c r="T13" s="45">
        <v>348</v>
      </c>
      <c r="U13" s="45">
        <v>0</v>
      </c>
      <c r="V13" s="45">
        <v>0</v>
      </c>
      <c r="W13" s="45">
        <f>S13-T13</f>
        <v>1059</v>
      </c>
      <c r="X13" s="59">
        <f t="shared" si="2"/>
        <v>0.14027149321267</v>
      </c>
      <c r="Y13" s="59">
        <f t="shared" si="3"/>
        <v>0.452991452991453</v>
      </c>
      <c r="Z13" s="59">
        <f t="shared" ref="Z13:Z16" si="5">W13/S13</f>
        <v>0.752665245202559</v>
      </c>
      <c r="AA13" s="66" t="e">
        <f t="shared" si="0"/>
        <v>#VALUE!</v>
      </c>
      <c r="AB13" s="45" t="s">
        <v>45</v>
      </c>
      <c r="AD13" s="68"/>
      <c r="AE13" s="68"/>
      <c r="AF13" s="68"/>
    </row>
    <row r="14" s="37" customFormat="1" ht="55" hidden="1" customHeight="1" spans="1:32">
      <c r="A14" s="45">
        <v>8</v>
      </c>
      <c r="B14" s="46" t="s">
        <v>58</v>
      </c>
      <c r="C14" s="45">
        <v>52</v>
      </c>
      <c r="D14" s="45">
        <v>5</v>
      </c>
      <c r="E14" s="45">
        <v>47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45">
        <v>118</v>
      </c>
      <c r="N14" s="45">
        <v>79</v>
      </c>
      <c r="O14" s="45">
        <v>39</v>
      </c>
      <c r="P14" s="45">
        <v>52</v>
      </c>
      <c r="Q14" s="45">
        <v>41</v>
      </c>
      <c r="R14" s="45">
        <v>11</v>
      </c>
      <c r="S14" s="46">
        <v>688</v>
      </c>
      <c r="T14" s="45">
        <v>147</v>
      </c>
      <c r="U14" s="46">
        <v>0</v>
      </c>
      <c r="V14" s="45">
        <v>0</v>
      </c>
      <c r="W14" s="45">
        <v>541</v>
      </c>
      <c r="X14" s="59">
        <v>0.331</v>
      </c>
      <c r="Y14" s="59">
        <v>0.212</v>
      </c>
      <c r="Z14" s="59">
        <v>0.786</v>
      </c>
      <c r="AA14" s="66">
        <f t="shared" si="0"/>
        <v>0.903846153846154</v>
      </c>
      <c r="AB14" s="45">
        <v>15</v>
      </c>
      <c r="AD14" s="68"/>
      <c r="AE14" s="68"/>
      <c r="AF14" s="68"/>
    </row>
    <row r="15" s="37" customFormat="1" ht="55" hidden="1" customHeight="1" spans="1:32">
      <c r="A15" s="45">
        <v>9</v>
      </c>
      <c r="B15" s="46" t="s">
        <v>59</v>
      </c>
      <c r="C15" s="45">
        <v>2</v>
      </c>
      <c r="D15" s="45">
        <v>0</v>
      </c>
      <c r="E15" s="45">
        <v>2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9</v>
      </c>
      <c r="N15" s="46">
        <v>8</v>
      </c>
      <c r="O15" s="45">
        <v>1</v>
      </c>
      <c r="P15" s="45">
        <v>6</v>
      </c>
      <c r="Q15" s="45">
        <v>5</v>
      </c>
      <c r="R15" s="45">
        <v>1</v>
      </c>
      <c r="S15" s="46">
        <v>50</v>
      </c>
      <c r="T15" s="46">
        <v>30</v>
      </c>
      <c r="U15" s="49">
        <v>0</v>
      </c>
      <c r="V15" s="49">
        <v>0</v>
      </c>
      <c r="W15" s="45">
        <v>20</v>
      </c>
      <c r="X15" s="59">
        <f t="shared" ref="X15:X20" si="6">O15/M15</f>
        <v>0.111111111111111</v>
      </c>
      <c r="Y15" s="59">
        <f t="shared" ref="Y15:Y20" si="7">R15/P15</f>
        <v>0.166666666666667</v>
      </c>
      <c r="Z15" s="59">
        <f t="shared" si="5"/>
        <v>0.4</v>
      </c>
      <c r="AA15" s="66">
        <f t="shared" si="0"/>
        <v>1</v>
      </c>
      <c r="AB15" s="45" t="s">
        <v>45</v>
      </c>
      <c r="AD15" s="68"/>
      <c r="AE15" s="68"/>
      <c r="AF15" s="68"/>
    </row>
    <row r="16" s="37" customFormat="1" ht="55" hidden="1" customHeight="1" spans="1:32">
      <c r="A16" s="45">
        <v>10</v>
      </c>
      <c r="B16" s="46" t="s">
        <v>60</v>
      </c>
      <c r="C16" s="45">
        <v>186</v>
      </c>
      <c r="D16" s="45">
        <v>99</v>
      </c>
      <c r="E16" s="45">
        <v>87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401</v>
      </c>
      <c r="N16" s="45">
        <v>292</v>
      </c>
      <c r="O16" s="45">
        <v>109</v>
      </c>
      <c r="P16" s="45">
        <v>19</v>
      </c>
      <c r="Q16" s="45">
        <v>8</v>
      </c>
      <c r="R16" s="45">
        <v>11</v>
      </c>
      <c r="S16" s="45">
        <v>1571</v>
      </c>
      <c r="T16" s="45">
        <v>1352</v>
      </c>
      <c r="U16" s="45">
        <v>0</v>
      </c>
      <c r="V16" s="45">
        <v>0</v>
      </c>
      <c r="W16" s="45">
        <v>219</v>
      </c>
      <c r="X16" s="59">
        <f t="shared" si="6"/>
        <v>0.271820448877805</v>
      </c>
      <c r="Y16" s="59">
        <f t="shared" si="7"/>
        <v>0.578947368421053</v>
      </c>
      <c r="Z16" s="59">
        <f t="shared" si="5"/>
        <v>0.139401654996817</v>
      </c>
      <c r="AA16" s="66">
        <f t="shared" si="0"/>
        <v>0.467741935483871</v>
      </c>
      <c r="AB16" s="45">
        <v>1</v>
      </c>
      <c r="AD16" s="68"/>
      <c r="AE16" s="68"/>
      <c r="AF16" s="68"/>
    </row>
    <row r="17" s="37" customFormat="1" ht="55" hidden="1" customHeight="1" spans="1:32">
      <c r="A17" s="45">
        <v>11</v>
      </c>
      <c r="B17" s="46" t="s">
        <v>61</v>
      </c>
      <c r="C17" s="45">
        <v>40</v>
      </c>
      <c r="D17" s="45">
        <v>8</v>
      </c>
      <c r="E17" s="45">
        <v>32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  <c r="L17" s="45">
        <v>0</v>
      </c>
      <c r="M17" s="45">
        <v>174</v>
      </c>
      <c r="N17" s="45">
        <v>93</v>
      </c>
      <c r="O17" s="45">
        <v>81</v>
      </c>
      <c r="P17" s="45">
        <v>78</v>
      </c>
      <c r="Q17" s="45">
        <v>35</v>
      </c>
      <c r="R17" s="45">
        <v>43</v>
      </c>
      <c r="S17" s="45">
        <v>1155</v>
      </c>
      <c r="T17" s="45">
        <v>304</v>
      </c>
      <c r="U17" s="45">
        <v>0</v>
      </c>
      <c r="V17" s="45">
        <v>0</v>
      </c>
      <c r="W17" s="45">
        <v>851</v>
      </c>
      <c r="X17" s="59">
        <v>0.4655</v>
      </c>
      <c r="Y17" s="59">
        <v>0.5513</v>
      </c>
      <c r="Z17" s="59">
        <v>0.7368</v>
      </c>
      <c r="AA17" s="66">
        <f t="shared" si="0"/>
        <v>0.8</v>
      </c>
      <c r="AB17" s="46">
        <v>14</v>
      </c>
      <c r="AD17" s="68"/>
      <c r="AE17" s="68"/>
      <c r="AF17" s="68"/>
    </row>
    <row r="18" s="37" customFormat="1" ht="55" hidden="1" customHeight="1" spans="1:32">
      <c r="A18" s="45">
        <v>12</v>
      </c>
      <c r="B18" s="46" t="s">
        <v>62</v>
      </c>
      <c r="C18" s="45">
        <v>29</v>
      </c>
      <c r="D18" s="45">
        <v>0</v>
      </c>
      <c r="E18" s="45">
        <v>29</v>
      </c>
      <c r="F18" s="45">
        <v>0</v>
      </c>
      <c r="G18" s="45">
        <v>0</v>
      </c>
      <c r="H18" s="45">
        <v>0</v>
      </c>
      <c r="I18" s="45">
        <v>8</v>
      </c>
      <c r="J18" s="45">
        <v>0</v>
      </c>
      <c r="K18" s="45">
        <v>0</v>
      </c>
      <c r="L18" s="45">
        <v>0</v>
      </c>
      <c r="M18" s="45">
        <v>110</v>
      </c>
      <c r="N18" s="45">
        <v>71</v>
      </c>
      <c r="O18" s="45">
        <v>39</v>
      </c>
      <c r="P18" s="45">
        <v>165</v>
      </c>
      <c r="Q18" s="45">
        <v>82</v>
      </c>
      <c r="R18" s="45">
        <v>83</v>
      </c>
      <c r="S18" s="45">
        <v>780</v>
      </c>
      <c r="T18" s="45">
        <v>151</v>
      </c>
      <c r="U18" s="45">
        <v>0</v>
      </c>
      <c r="V18" s="45">
        <v>0</v>
      </c>
      <c r="W18" s="45">
        <v>629</v>
      </c>
      <c r="X18" s="59">
        <v>0.3545</v>
      </c>
      <c r="Y18" s="59">
        <v>0.503</v>
      </c>
      <c r="Z18" s="59">
        <v>0.8064</v>
      </c>
      <c r="AA18" s="66">
        <f t="shared" si="0"/>
        <v>1</v>
      </c>
      <c r="AB18" s="49">
        <v>5</v>
      </c>
      <c r="AD18" s="68"/>
      <c r="AE18" s="68"/>
      <c r="AF18" s="68"/>
    </row>
    <row r="19" s="37" customFormat="1" ht="55" hidden="1" customHeight="1" spans="1:32">
      <c r="A19" s="45">
        <v>13</v>
      </c>
      <c r="B19" s="46" t="s">
        <v>63</v>
      </c>
      <c r="C19" s="45">
        <v>25</v>
      </c>
      <c r="D19" s="46">
        <v>0</v>
      </c>
      <c r="E19" s="46">
        <v>25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  <c r="L19" s="45">
        <v>0</v>
      </c>
      <c r="M19" s="45">
        <v>144</v>
      </c>
      <c r="N19" s="45">
        <v>69</v>
      </c>
      <c r="O19" s="45">
        <v>75</v>
      </c>
      <c r="P19" s="45">
        <v>125</v>
      </c>
      <c r="Q19" s="45">
        <v>75</v>
      </c>
      <c r="R19" s="45">
        <v>50</v>
      </c>
      <c r="S19" s="45">
        <v>356</v>
      </c>
      <c r="T19" s="45">
        <v>75</v>
      </c>
      <c r="U19" s="45">
        <v>0</v>
      </c>
      <c r="V19" s="45">
        <v>0</v>
      </c>
      <c r="W19" s="45">
        <v>281</v>
      </c>
      <c r="X19" s="59">
        <f t="shared" si="6"/>
        <v>0.520833333333333</v>
      </c>
      <c r="Y19" s="59">
        <f t="shared" si="7"/>
        <v>0.4</v>
      </c>
      <c r="Z19" s="56">
        <f t="shared" ref="Z19:Z22" si="8">W19/S19</f>
        <v>0.789325842696629</v>
      </c>
      <c r="AA19" s="66">
        <f t="shared" si="0"/>
        <v>1</v>
      </c>
      <c r="AB19" s="45" t="s">
        <v>45</v>
      </c>
      <c r="AD19" s="68"/>
      <c r="AE19" s="68"/>
      <c r="AF19" s="68"/>
    </row>
    <row r="20" s="37" customFormat="1" ht="55" hidden="1" customHeight="1" spans="1:32">
      <c r="A20" s="45">
        <v>14</v>
      </c>
      <c r="B20" s="46" t="s">
        <v>64</v>
      </c>
      <c r="C20" s="45">
        <v>87</v>
      </c>
      <c r="D20" s="46">
        <v>0</v>
      </c>
      <c r="E20" s="46">
        <v>87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  <c r="L20" s="45">
        <v>0</v>
      </c>
      <c r="M20" s="45">
        <v>304</v>
      </c>
      <c r="N20" s="45">
        <v>214</v>
      </c>
      <c r="O20" s="45">
        <v>90</v>
      </c>
      <c r="P20" s="45">
        <v>290</v>
      </c>
      <c r="Q20" s="45">
        <v>246</v>
      </c>
      <c r="R20" s="45">
        <v>44</v>
      </c>
      <c r="S20" s="45">
        <v>2061</v>
      </c>
      <c r="T20" s="45">
        <v>279</v>
      </c>
      <c r="U20" s="45">
        <v>0</v>
      </c>
      <c r="V20" s="45">
        <v>0</v>
      </c>
      <c r="W20" s="45">
        <f>S20-T20</f>
        <v>1782</v>
      </c>
      <c r="X20" s="59">
        <f t="shared" si="6"/>
        <v>0.296052631578947</v>
      </c>
      <c r="Y20" s="59">
        <f t="shared" si="7"/>
        <v>0.151724137931034</v>
      </c>
      <c r="Z20" s="56">
        <f t="shared" si="8"/>
        <v>0.864628820960699</v>
      </c>
      <c r="AA20" s="66">
        <f t="shared" si="0"/>
        <v>1</v>
      </c>
      <c r="AB20" s="45">
        <v>1</v>
      </c>
      <c r="AD20" s="68"/>
      <c r="AE20" s="68"/>
      <c r="AF20" s="68"/>
    </row>
    <row r="21" s="37" customFormat="1" ht="55" hidden="1" customHeight="1" spans="1:32">
      <c r="A21" s="45">
        <v>15</v>
      </c>
      <c r="B21" s="46" t="s">
        <v>65</v>
      </c>
      <c r="C21" s="45">
        <v>33</v>
      </c>
      <c r="D21" s="46">
        <v>0</v>
      </c>
      <c r="E21" s="46">
        <v>33</v>
      </c>
      <c r="F21" s="45">
        <v>0</v>
      </c>
      <c r="G21" s="45">
        <v>4</v>
      </c>
      <c r="H21" s="45">
        <v>0</v>
      </c>
      <c r="I21" s="45">
        <v>0</v>
      </c>
      <c r="J21" s="45">
        <v>0</v>
      </c>
      <c r="K21" s="45">
        <v>0</v>
      </c>
      <c r="L21" s="45">
        <v>3</v>
      </c>
      <c r="M21" s="45">
        <v>157</v>
      </c>
      <c r="N21" s="45">
        <v>45</v>
      </c>
      <c r="O21" s="45">
        <v>112</v>
      </c>
      <c r="P21" s="45">
        <v>198</v>
      </c>
      <c r="Q21" s="45">
        <v>66</v>
      </c>
      <c r="R21" s="45">
        <v>132</v>
      </c>
      <c r="S21" s="45">
        <v>688</v>
      </c>
      <c r="T21" s="45">
        <v>43</v>
      </c>
      <c r="U21" s="45">
        <v>728</v>
      </c>
      <c r="V21" s="45">
        <v>370</v>
      </c>
      <c r="W21" s="45">
        <v>358</v>
      </c>
      <c r="X21" s="56">
        <v>0.71</v>
      </c>
      <c r="Y21" s="56">
        <v>0.67</v>
      </c>
      <c r="Z21" s="56">
        <v>0.94</v>
      </c>
      <c r="AA21" s="66">
        <f t="shared" si="0"/>
        <v>1</v>
      </c>
      <c r="AB21" s="45" t="s">
        <v>45</v>
      </c>
      <c r="AD21" s="68"/>
      <c r="AE21" s="68"/>
      <c r="AF21" s="68"/>
    </row>
    <row r="22" s="37" customFormat="1" ht="55" hidden="1" customHeight="1" spans="1:32">
      <c r="A22" s="45">
        <v>16</v>
      </c>
      <c r="B22" s="46" t="s">
        <v>66</v>
      </c>
      <c r="C22" s="45">
        <v>40</v>
      </c>
      <c r="D22" s="45">
        <v>0</v>
      </c>
      <c r="E22" s="45">
        <v>40</v>
      </c>
      <c r="F22" s="45">
        <v>0</v>
      </c>
      <c r="G22" s="45">
        <v>2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287</v>
      </c>
      <c r="N22" s="45">
        <v>211</v>
      </c>
      <c r="O22" s="45">
        <v>76</v>
      </c>
      <c r="P22" s="45">
        <v>160</v>
      </c>
      <c r="Q22" s="45">
        <v>102</v>
      </c>
      <c r="R22" s="45">
        <v>58</v>
      </c>
      <c r="S22" s="45">
        <v>920</v>
      </c>
      <c r="T22" s="45">
        <v>218</v>
      </c>
      <c r="U22" s="45">
        <v>158</v>
      </c>
      <c r="V22" s="45">
        <v>158</v>
      </c>
      <c r="W22" s="45">
        <v>702</v>
      </c>
      <c r="X22" s="59">
        <f>O22/M22</f>
        <v>0.264808362369338</v>
      </c>
      <c r="Y22" s="59">
        <f t="shared" ref="Y22:Y28" si="9">R22/P22</f>
        <v>0.3625</v>
      </c>
      <c r="Z22" s="59">
        <f t="shared" si="8"/>
        <v>0.76304347826087</v>
      </c>
      <c r="AA22" s="66">
        <f t="shared" si="0"/>
        <v>1</v>
      </c>
      <c r="AB22" s="46">
        <v>18</v>
      </c>
      <c r="AD22" s="68"/>
      <c r="AE22" s="68"/>
      <c r="AF22" s="68"/>
    </row>
    <row r="23" s="38" customFormat="1" ht="55" hidden="1" customHeight="1" spans="1:32">
      <c r="A23" s="45">
        <v>17</v>
      </c>
      <c r="B23" s="46" t="s">
        <v>67</v>
      </c>
      <c r="C23" s="45">
        <v>11</v>
      </c>
      <c r="D23" s="45">
        <v>9</v>
      </c>
      <c r="E23" s="45">
        <v>2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  <c r="L23" s="45">
        <v>0</v>
      </c>
      <c r="M23" s="45">
        <v>31</v>
      </c>
      <c r="N23" s="45">
        <v>25</v>
      </c>
      <c r="O23" s="45">
        <v>6</v>
      </c>
      <c r="P23" s="45">
        <v>8</v>
      </c>
      <c r="Q23" s="45">
        <v>8</v>
      </c>
      <c r="R23" s="45">
        <v>0</v>
      </c>
      <c r="S23" s="45">
        <v>40</v>
      </c>
      <c r="T23" s="45">
        <v>6</v>
      </c>
      <c r="U23" s="45">
        <v>0</v>
      </c>
      <c r="V23" s="45">
        <v>0</v>
      </c>
      <c r="W23" s="45">
        <v>34</v>
      </c>
      <c r="X23" s="59">
        <v>0.1935</v>
      </c>
      <c r="Y23" s="59">
        <v>0</v>
      </c>
      <c r="Z23" s="59">
        <v>0.85</v>
      </c>
      <c r="AA23" s="66">
        <f t="shared" si="0"/>
        <v>0.181818181818182</v>
      </c>
      <c r="AB23" s="46" t="s">
        <v>45</v>
      </c>
      <c r="AD23" s="68"/>
      <c r="AE23" s="68"/>
      <c r="AF23" s="68"/>
    </row>
    <row r="24" s="37" customFormat="1" ht="55" hidden="1" customHeight="1" spans="1:32">
      <c r="A24" s="45">
        <v>18</v>
      </c>
      <c r="B24" s="45" t="s">
        <v>68</v>
      </c>
      <c r="C24" s="46">
        <v>72</v>
      </c>
      <c r="D24" s="46">
        <v>0</v>
      </c>
      <c r="E24" s="46">
        <v>72</v>
      </c>
      <c r="F24" s="45">
        <v>0</v>
      </c>
      <c r="G24" s="45">
        <v>0</v>
      </c>
      <c r="H24" s="45">
        <v>0</v>
      </c>
      <c r="I24" s="45">
        <v>0</v>
      </c>
      <c r="J24" s="45">
        <v>19</v>
      </c>
      <c r="K24" s="45">
        <v>0</v>
      </c>
      <c r="L24" s="46">
        <v>0</v>
      </c>
      <c r="M24" s="46">
        <v>273</v>
      </c>
      <c r="N24" s="46">
        <v>207</v>
      </c>
      <c r="O24" s="46">
        <v>66</v>
      </c>
      <c r="P24" s="46">
        <v>360</v>
      </c>
      <c r="Q24" s="46">
        <v>217</v>
      </c>
      <c r="R24" s="46">
        <v>143</v>
      </c>
      <c r="S24" s="46">
        <v>2490</v>
      </c>
      <c r="T24" s="46">
        <v>202</v>
      </c>
      <c r="U24" s="46">
        <v>86</v>
      </c>
      <c r="V24" s="46">
        <v>51</v>
      </c>
      <c r="W24" s="46">
        <v>2288</v>
      </c>
      <c r="X24" s="59">
        <v>0.2417</v>
      </c>
      <c r="Y24" s="69">
        <v>0.3972</v>
      </c>
      <c r="Z24" s="70">
        <v>0.9189</v>
      </c>
      <c r="AA24" s="66">
        <f t="shared" si="0"/>
        <v>1</v>
      </c>
      <c r="AB24" s="46">
        <v>80</v>
      </c>
      <c r="AD24" s="68"/>
      <c r="AE24" s="68"/>
      <c r="AF24" s="68"/>
    </row>
    <row r="25" s="37" customFormat="1" ht="55" customHeight="1" spans="1:32">
      <c r="A25" s="45">
        <v>19</v>
      </c>
      <c r="B25" s="47" t="s">
        <v>69</v>
      </c>
      <c r="C25" s="48">
        <v>31</v>
      </c>
      <c r="D25" s="48">
        <v>0</v>
      </c>
      <c r="E25" s="48">
        <v>31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126</v>
      </c>
      <c r="N25" s="48">
        <v>41</v>
      </c>
      <c r="O25" s="48">
        <v>85</v>
      </c>
      <c r="P25" s="48">
        <v>116</v>
      </c>
      <c r="Q25" s="48">
        <v>44</v>
      </c>
      <c r="R25" s="48">
        <v>72</v>
      </c>
      <c r="S25" s="48">
        <v>107</v>
      </c>
      <c r="T25" s="48">
        <v>45</v>
      </c>
      <c r="U25" s="48">
        <v>0</v>
      </c>
      <c r="V25" s="48">
        <v>0</v>
      </c>
      <c r="W25" s="48">
        <f>S25-T25</f>
        <v>62</v>
      </c>
      <c r="X25" s="61">
        <f>O25/M25</f>
        <v>0.674603174603175</v>
      </c>
      <c r="Y25" s="61">
        <f>R25/P25</f>
        <v>0.620689655172414</v>
      </c>
      <c r="Z25" s="61">
        <f>W25/S25</f>
        <v>0.579439252336449</v>
      </c>
      <c r="AA25" s="71">
        <f t="shared" si="0"/>
        <v>1</v>
      </c>
      <c r="AB25" s="45" t="s">
        <v>45</v>
      </c>
      <c r="AD25" s="68"/>
      <c r="AE25" s="68"/>
      <c r="AF25" s="68"/>
    </row>
    <row r="26" s="37" customFormat="1" ht="55" hidden="1" customHeight="1" spans="1:32">
      <c r="A26" s="45">
        <v>20</v>
      </c>
      <c r="B26" s="46" t="s">
        <v>70</v>
      </c>
      <c r="C26" s="49">
        <v>88</v>
      </c>
      <c r="D26" s="49">
        <v>0</v>
      </c>
      <c r="E26" s="49">
        <v>88</v>
      </c>
      <c r="F26" s="49">
        <v>0</v>
      </c>
      <c r="G26" s="49">
        <v>5</v>
      </c>
      <c r="H26" s="49">
        <v>0</v>
      </c>
      <c r="I26" s="49">
        <v>0</v>
      </c>
      <c r="J26" s="49">
        <v>3</v>
      </c>
      <c r="K26" s="49">
        <v>0</v>
      </c>
      <c r="L26" s="49">
        <v>0</v>
      </c>
      <c r="M26" s="49">
        <v>274</v>
      </c>
      <c r="N26" s="49">
        <v>243</v>
      </c>
      <c r="O26" s="49">
        <v>31</v>
      </c>
      <c r="P26" s="49">
        <v>256</v>
      </c>
      <c r="Q26" s="49">
        <v>254</v>
      </c>
      <c r="R26" s="49">
        <v>2</v>
      </c>
      <c r="S26" s="49">
        <v>1968</v>
      </c>
      <c r="T26" s="49">
        <v>183</v>
      </c>
      <c r="U26" s="49">
        <v>112</v>
      </c>
      <c r="V26" s="49">
        <v>112</v>
      </c>
      <c r="W26" s="49">
        <v>1785</v>
      </c>
      <c r="X26" s="59">
        <v>0.113138686131387</v>
      </c>
      <c r="Y26" s="59">
        <v>0.0078125</v>
      </c>
      <c r="Z26" s="59">
        <v>0.907012195121951</v>
      </c>
      <c r="AA26" s="66">
        <f t="shared" si="0"/>
        <v>1</v>
      </c>
      <c r="AB26" s="45">
        <v>32</v>
      </c>
      <c r="AD26" s="68"/>
      <c r="AE26" s="68"/>
      <c r="AF26" s="68"/>
    </row>
    <row r="27" s="37" customFormat="1" ht="55" hidden="1" customHeight="1" spans="1:32">
      <c r="A27" s="45">
        <v>21</v>
      </c>
      <c r="B27" s="46" t="s">
        <v>71</v>
      </c>
      <c r="C27" s="45">
        <v>3</v>
      </c>
      <c r="D27" s="45">
        <v>0</v>
      </c>
      <c r="E27" s="45">
        <v>3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  <c r="L27" s="45">
        <v>0</v>
      </c>
      <c r="M27" s="45">
        <v>31</v>
      </c>
      <c r="N27" s="45">
        <v>30</v>
      </c>
      <c r="O27" s="45">
        <f>M27-N27</f>
        <v>1</v>
      </c>
      <c r="P27" s="45">
        <v>9</v>
      </c>
      <c r="Q27" s="45">
        <v>6</v>
      </c>
      <c r="R27" s="45">
        <f>P27-Q27</f>
        <v>3</v>
      </c>
      <c r="S27" s="45">
        <v>60</v>
      </c>
      <c r="T27" s="45">
        <v>21</v>
      </c>
      <c r="U27" s="45">
        <v>0</v>
      </c>
      <c r="V27" s="45">
        <v>0</v>
      </c>
      <c r="W27" s="45">
        <f t="shared" ref="W25:W28" si="10">S27-T27</f>
        <v>39</v>
      </c>
      <c r="X27" s="59">
        <f t="shared" ref="X27:X30" si="11">O27/M27</f>
        <v>0.032258064516129</v>
      </c>
      <c r="Y27" s="59">
        <f t="shared" si="9"/>
        <v>0.333333333333333</v>
      </c>
      <c r="Z27" s="59">
        <f t="shared" ref="Z25:Z28" si="12">W27/S27</f>
        <v>0.65</v>
      </c>
      <c r="AA27" s="66">
        <f t="shared" si="0"/>
        <v>1</v>
      </c>
      <c r="AB27" s="45">
        <v>2</v>
      </c>
      <c r="AD27" s="68"/>
      <c r="AE27" s="68"/>
      <c r="AF27" s="68"/>
    </row>
    <row r="28" s="37" customFormat="1" ht="55" hidden="1" customHeight="1" spans="1:32">
      <c r="A28" s="45">
        <v>22</v>
      </c>
      <c r="B28" s="46" t="s">
        <v>72</v>
      </c>
      <c r="C28" s="45">
        <v>41</v>
      </c>
      <c r="D28" s="45">
        <v>0</v>
      </c>
      <c r="E28" s="45">
        <v>41</v>
      </c>
      <c r="F28" s="45">
        <v>0</v>
      </c>
      <c r="G28" s="45">
        <v>0</v>
      </c>
      <c r="H28" s="45">
        <v>3</v>
      </c>
      <c r="I28" s="45">
        <v>0</v>
      </c>
      <c r="J28" s="45">
        <v>0</v>
      </c>
      <c r="K28" s="45">
        <v>0</v>
      </c>
      <c r="L28" s="45">
        <v>0</v>
      </c>
      <c r="M28" s="45">
        <v>216</v>
      </c>
      <c r="N28" s="45">
        <v>144</v>
      </c>
      <c r="O28" s="45">
        <v>72</v>
      </c>
      <c r="P28" s="45">
        <v>136</v>
      </c>
      <c r="Q28" s="45">
        <v>98</v>
      </c>
      <c r="R28" s="45">
        <v>38</v>
      </c>
      <c r="S28" s="45">
        <v>923</v>
      </c>
      <c r="T28" s="45">
        <v>187</v>
      </c>
      <c r="U28" s="45">
        <v>0</v>
      </c>
      <c r="V28" s="45">
        <v>0</v>
      </c>
      <c r="W28" s="45">
        <f t="shared" si="10"/>
        <v>736</v>
      </c>
      <c r="X28" s="59">
        <f t="shared" si="11"/>
        <v>0.333333333333333</v>
      </c>
      <c r="Y28" s="59">
        <f t="shared" si="9"/>
        <v>0.279411764705882</v>
      </c>
      <c r="Z28" s="59">
        <f t="shared" si="12"/>
        <v>0.797399783315276</v>
      </c>
      <c r="AA28" s="66">
        <f t="shared" si="0"/>
        <v>1</v>
      </c>
      <c r="AB28" s="45">
        <v>4</v>
      </c>
      <c r="AD28" s="68"/>
      <c r="AE28" s="68"/>
      <c r="AF28" s="68"/>
    </row>
    <row r="29" s="37" customFormat="1" ht="55" hidden="1" customHeight="1" spans="1:32">
      <c r="A29" s="45">
        <v>23</v>
      </c>
      <c r="B29" s="46" t="s">
        <v>73</v>
      </c>
      <c r="C29" s="45">
        <v>129</v>
      </c>
      <c r="D29" s="45">
        <v>66</v>
      </c>
      <c r="E29" s="45">
        <v>63</v>
      </c>
      <c r="F29" s="45">
        <v>0</v>
      </c>
      <c r="G29" s="45">
        <v>7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688</v>
      </c>
      <c r="N29" s="45">
        <v>560</v>
      </c>
      <c r="O29" s="45">
        <v>128</v>
      </c>
      <c r="P29" s="45">
        <v>404</v>
      </c>
      <c r="Q29" s="45">
        <v>351</v>
      </c>
      <c r="R29" s="45">
        <v>53</v>
      </c>
      <c r="S29" s="45">
        <v>2898</v>
      </c>
      <c r="T29" s="45">
        <v>950</v>
      </c>
      <c r="U29" s="45">
        <v>175</v>
      </c>
      <c r="V29" s="45">
        <v>140</v>
      </c>
      <c r="W29" s="45">
        <v>1948</v>
      </c>
      <c r="X29" s="62">
        <v>0.186</v>
      </c>
      <c r="Y29" s="62">
        <v>0.1312</v>
      </c>
      <c r="Z29" s="59">
        <v>0.6722</v>
      </c>
      <c r="AA29" s="66">
        <f t="shared" si="0"/>
        <v>0.488372093023256</v>
      </c>
      <c r="AB29" s="45">
        <v>28</v>
      </c>
      <c r="AD29" s="68"/>
      <c r="AE29" s="68"/>
      <c r="AF29" s="68"/>
    </row>
    <row r="30" s="37" customFormat="1" ht="55" hidden="1" customHeight="1" spans="1:32">
      <c r="A30" s="45">
        <v>24</v>
      </c>
      <c r="B30" s="46" t="s">
        <v>74</v>
      </c>
      <c r="C30" s="45">
        <v>10</v>
      </c>
      <c r="D30" s="45">
        <v>0</v>
      </c>
      <c r="E30" s="45">
        <v>10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14</v>
      </c>
      <c r="N30" s="45">
        <v>14</v>
      </c>
      <c r="O30" s="45">
        <v>0</v>
      </c>
      <c r="P30" s="45">
        <v>31</v>
      </c>
      <c r="Q30" s="45">
        <v>17</v>
      </c>
      <c r="R30" s="45">
        <v>14</v>
      </c>
      <c r="S30" s="45">
        <v>228</v>
      </c>
      <c r="T30" s="45">
        <v>10</v>
      </c>
      <c r="U30" s="45">
        <v>0</v>
      </c>
      <c r="V30" s="45">
        <v>0</v>
      </c>
      <c r="W30" s="45">
        <v>218</v>
      </c>
      <c r="X30" s="62">
        <f t="shared" si="11"/>
        <v>0</v>
      </c>
      <c r="Y30" s="62">
        <f t="shared" ref="Y30:Y34" si="13">R30/P30</f>
        <v>0.451612903225806</v>
      </c>
      <c r="Z30" s="59">
        <f t="shared" ref="Z30:Z34" si="14">W30/S30</f>
        <v>0.956140350877193</v>
      </c>
      <c r="AA30" s="66">
        <f t="shared" si="0"/>
        <v>1</v>
      </c>
      <c r="AB30" s="45" t="s">
        <v>45</v>
      </c>
      <c r="AD30" s="68"/>
      <c r="AE30" s="68"/>
      <c r="AF30" s="68"/>
    </row>
    <row r="31" s="37" customFormat="1" ht="55" hidden="1" customHeight="1" spans="1:32">
      <c r="A31" s="45">
        <v>25</v>
      </c>
      <c r="B31" s="46" t="s">
        <v>75</v>
      </c>
      <c r="C31" s="45">
        <v>12</v>
      </c>
      <c r="D31" s="45">
        <v>0</v>
      </c>
      <c r="E31" s="45">
        <v>12</v>
      </c>
      <c r="F31" s="45">
        <v>0</v>
      </c>
      <c r="G31" s="45">
        <v>2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71</v>
      </c>
      <c r="N31" s="45">
        <v>54</v>
      </c>
      <c r="O31" s="45">
        <v>17</v>
      </c>
      <c r="P31" s="45">
        <v>43</v>
      </c>
      <c r="Q31" s="45">
        <v>31</v>
      </c>
      <c r="R31" s="45">
        <v>12</v>
      </c>
      <c r="S31" s="45">
        <v>165</v>
      </c>
      <c r="T31" s="45">
        <v>34</v>
      </c>
      <c r="U31" s="45">
        <v>0</v>
      </c>
      <c r="V31" s="45">
        <v>0</v>
      </c>
      <c r="W31" s="45">
        <v>131</v>
      </c>
      <c r="X31" s="59">
        <v>0.23</v>
      </c>
      <c r="Y31" s="59">
        <v>0.27</v>
      </c>
      <c r="Z31" s="59">
        <v>0.79</v>
      </c>
      <c r="AA31" s="66">
        <f t="shared" si="0"/>
        <v>1</v>
      </c>
      <c r="AB31" s="45">
        <v>38</v>
      </c>
      <c r="AD31" s="68"/>
      <c r="AE31" s="68"/>
      <c r="AF31" s="68"/>
    </row>
    <row r="32" s="37" customFormat="1" ht="55" hidden="1" customHeight="1" spans="1:32">
      <c r="A32" s="45">
        <v>26</v>
      </c>
      <c r="B32" s="46" t="s">
        <v>76</v>
      </c>
      <c r="C32" s="46">
        <v>19</v>
      </c>
      <c r="D32" s="46">
        <v>0</v>
      </c>
      <c r="E32" s="46">
        <v>19</v>
      </c>
      <c r="F32" s="45">
        <v>0</v>
      </c>
      <c r="G32" s="45">
        <v>5</v>
      </c>
      <c r="H32" s="45">
        <v>0</v>
      </c>
      <c r="I32" s="45">
        <v>0</v>
      </c>
      <c r="J32" s="45">
        <v>0</v>
      </c>
      <c r="K32" s="45">
        <v>0</v>
      </c>
      <c r="L32" s="45">
        <v>0</v>
      </c>
      <c r="M32" s="45">
        <v>92</v>
      </c>
      <c r="N32" s="45">
        <v>59</v>
      </c>
      <c r="O32" s="45">
        <v>33</v>
      </c>
      <c r="P32" s="45">
        <v>61</v>
      </c>
      <c r="Q32" s="45">
        <v>46</v>
      </c>
      <c r="R32" s="45">
        <v>15</v>
      </c>
      <c r="S32" s="45">
        <v>340</v>
      </c>
      <c r="T32" s="45">
        <v>55</v>
      </c>
      <c r="U32" s="45">
        <v>0</v>
      </c>
      <c r="V32" s="45">
        <v>0</v>
      </c>
      <c r="W32" s="45">
        <v>285</v>
      </c>
      <c r="X32" s="56">
        <f t="shared" ref="X32:X36" si="15">O32/M32</f>
        <v>0.358695652173913</v>
      </c>
      <c r="Y32" s="59">
        <f t="shared" si="13"/>
        <v>0.245901639344262</v>
      </c>
      <c r="Z32" s="56">
        <f t="shared" si="14"/>
        <v>0.838235294117647</v>
      </c>
      <c r="AA32" s="66">
        <f t="shared" si="0"/>
        <v>1</v>
      </c>
      <c r="AB32" s="46">
        <v>1</v>
      </c>
      <c r="AD32" s="68"/>
      <c r="AE32" s="68"/>
      <c r="AF32" s="68"/>
    </row>
    <row r="33" s="37" customFormat="1" ht="55" hidden="1" customHeight="1" spans="1:32">
      <c r="A33" s="45">
        <v>27</v>
      </c>
      <c r="B33" s="46" t="s">
        <v>77</v>
      </c>
      <c r="C33" s="45">
        <v>30</v>
      </c>
      <c r="D33" s="45">
        <v>7</v>
      </c>
      <c r="E33" s="45">
        <v>23</v>
      </c>
      <c r="F33" s="45">
        <v>0</v>
      </c>
      <c r="G33" s="45">
        <v>0</v>
      </c>
      <c r="H33" s="45">
        <v>25</v>
      </c>
      <c r="I33" s="45">
        <v>0</v>
      </c>
      <c r="J33" s="45">
        <v>0</v>
      </c>
      <c r="K33" s="45">
        <v>0</v>
      </c>
      <c r="L33" s="45">
        <v>0</v>
      </c>
      <c r="M33" s="45">
        <v>59</v>
      </c>
      <c r="N33" s="45">
        <v>51</v>
      </c>
      <c r="O33" s="45">
        <v>8</v>
      </c>
      <c r="P33" s="45">
        <v>135</v>
      </c>
      <c r="Q33" s="45">
        <v>94</v>
      </c>
      <c r="R33" s="45">
        <v>41</v>
      </c>
      <c r="S33" s="45">
        <v>231</v>
      </c>
      <c r="T33" s="45">
        <v>142</v>
      </c>
      <c r="U33" s="45">
        <v>0</v>
      </c>
      <c r="V33" s="45">
        <v>0</v>
      </c>
      <c r="W33" s="45">
        <v>89</v>
      </c>
      <c r="X33" s="59">
        <v>0.135</v>
      </c>
      <c r="Y33" s="59">
        <v>0.304</v>
      </c>
      <c r="Z33" s="59">
        <v>0.385</v>
      </c>
      <c r="AA33" s="66">
        <f t="shared" si="0"/>
        <v>0.766666666666667</v>
      </c>
      <c r="AB33" s="45">
        <v>19</v>
      </c>
      <c r="AD33" s="68"/>
      <c r="AE33" s="68"/>
      <c r="AF33" s="68"/>
    </row>
    <row r="34" s="37" customFormat="1" ht="55" hidden="1" customHeight="1" spans="1:32">
      <c r="A34" s="45">
        <v>28</v>
      </c>
      <c r="B34" s="46" t="s">
        <v>78</v>
      </c>
      <c r="C34" s="45">
        <v>13</v>
      </c>
      <c r="D34" s="45">
        <v>0</v>
      </c>
      <c r="E34" s="45">
        <v>13</v>
      </c>
      <c r="F34" s="45">
        <v>0</v>
      </c>
      <c r="G34" s="45">
        <v>0</v>
      </c>
      <c r="H34" s="45">
        <v>0</v>
      </c>
      <c r="I34" s="45">
        <v>0</v>
      </c>
      <c r="J34" s="45">
        <v>0</v>
      </c>
      <c r="K34" s="45">
        <v>0</v>
      </c>
      <c r="L34" s="45">
        <v>0</v>
      </c>
      <c r="M34" s="45">
        <v>70</v>
      </c>
      <c r="N34" s="45">
        <v>14</v>
      </c>
      <c r="O34" s="45">
        <v>56</v>
      </c>
      <c r="P34" s="45">
        <v>52</v>
      </c>
      <c r="Q34" s="45">
        <v>28</v>
      </c>
      <c r="R34" s="45">
        <v>24</v>
      </c>
      <c r="S34" s="45">
        <v>214</v>
      </c>
      <c r="T34" s="45">
        <v>13</v>
      </c>
      <c r="U34" s="45">
        <v>0</v>
      </c>
      <c r="V34" s="45">
        <v>0</v>
      </c>
      <c r="W34" s="45">
        <v>201</v>
      </c>
      <c r="X34" s="59">
        <f t="shared" si="15"/>
        <v>0.8</v>
      </c>
      <c r="Y34" s="59">
        <f t="shared" si="13"/>
        <v>0.461538461538462</v>
      </c>
      <c r="Z34" s="56">
        <f t="shared" si="14"/>
        <v>0.939252336448598</v>
      </c>
      <c r="AA34" s="66">
        <f t="shared" si="0"/>
        <v>1</v>
      </c>
      <c r="AB34" s="45" t="s">
        <v>45</v>
      </c>
      <c r="AD34" s="68"/>
      <c r="AE34" s="68"/>
      <c r="AF34" s="68"/>
    </row>
    <row r="35" s="37" customFormat="1" ht="55" hidden="1" customHeight="1" spans="1:32">
      <c r="A35" s="45">
        <v>29</v>
      </c>
      <c r="B35" s="46" t="s">
        <v>79</v>
      </c>
      <c r="C35" s="45">
        <v>7</v>
      </c>
      <c r="D35" s="45">
        <v>0</v>
      </c>
      <c r="E35" s="45">
        <v>7</v>
      </c>
      <c r="F35" s="45">
        <v>0</v>
      </c>
      <c r="G35" s="45">
        <v>0</v>
      </c>
      <c r="H35" s="45">
        <v>0</v>
      </c>
      <c r="I35" s="45">
        <v>0</v>
      </c>
      <c r="J35" s="45">
        <v>0</v>
      </c>
      <c r="K35" s="45">
        <v>0</v>
      </c>
      <c r="L35" s="45">
        <v>0</v>
      </c>
      <c r="M35" s="45">
        <v>162</v>
      </c>
      <c r="N35" s="45">
        <v>102</v>
      </c>
      <c r="O35" s="45">
        <v>60</v>
      </c>
      <c r="P35" s="45">
        <v>28</v>
      </c>
      <c r="Q35" s="45">
        <v>28</v>
      </c>
      <c r="R35" s="45">
        <v>0</v>
      </c>
      <c r="S35" s="45">
        <v>420</v>
      </c>
      <c r="T35" s="45">
        <v>196</v>
      </c>
      <c r="U35" s="45">
        <v>0</v>
      </c>
      <c r="V35" s="45">
        <v>0</v>
      </c>
      <c r="W35" s="45">
        <v>224</v>
      </c>
      <c r="X35" s="59">
        <v>0.37</v>
      </c>
      <c r="Y35" s="59">
        <v>0</v>
      </c>
      <c r="Z35" s="56">
        <v>0.533</v>
      </c>
      <c r="AA35" s="66">
        <f t="shared" si="0"/>
        <v>1</v>
      </c>
      <c r="AB35" s="45" t="s">
        <v>45</v>
      </c>
      <c r="AD35" s="68"/>
      <c r="AE35" s="68"/>
      <c r="AF35" s="68"/>
    </row>
    <row r="36" s="37" customFormat="1" ht="55" hidden="1" customHeight="1" spans="1:32">
      <c r="A36" s="45">
        <v>30</v>
      </c>
      <c r="B36" s="46" t="s">
        <v>80</v>
      </c>
      <c r="C36" s="45">
        <v>4</v>
      </c>
      <c r="D36" s="45">
        <v>0</v>
      </c>
      <c r="E36" s="45">
        <v>4</v>
      </c>
      <c r="F36" s="45">
        <v>0</v>
      </c>
      <c r="G36" s="45">
        <v>0</v>
      </c>
      <c r="H36" s="45">
        <v>0</v>
      </c>
      <c r="I36" s="45">
        <v>0</v>
      </c>
      <c r="J36" s="45">
        <v>0</v>
      </c>
      <c r="K36" s="45">
        <v>0</v>
      </c>
      <c r="L36" s="45">
        <v>0</v>
      </c>
      <c r="M36" s="45">
        <v>24</v>
      </c>
      <c r="N36" s="45">
        <v>21</v>
      </c>
      <c r="O36" s="45">
        <v>3</v>
      </c>
      <c r="P36" s="45">
        <v>16</v>
      </c>
      <c r="Q36" s="45">
        <v>7</v>
      </c>
      <c r="R36" s="45">
        <v>9</v>
      </c>
      <c r="S36" s="45">
        <v>80</v>
      </c>
      <c r="T36" s="45">
        <v>48</v>
      </c>
      <c r="U36" s="45">
        <v>0</v>
      </c>
      <c r="V36" s="45">
        <v>0</v>
      </c>
      <c r="W36" s="45">
        <v>32</v>
      </c>
      <c r="X36" s="59">
        <f t="shared" si="15"/>
        <v>0.125</v>
      </c>
      <c r="Y36" s="59">
        <f>R36/P36</f>
        <v>0.5625</v>
      </c>
      <c r="Z36" s="56">
        <f>W36/S36</f>
        <v>0.4</v>
      </c>
      <c r="AA36" s="66">
        <f t="shared" si="0"/>
        <v>1</v>
      </c>
      <c r="AB36" s="45" t="s">
        <v>45</v>
      </c>
      <c r="AD36" s="68"/>
      <c r="AE36" s="68"/>
      <c r="AF36" s="68"/>
    </row>
    <row r="37" s="37" customFormat="1" ht="55" hidden="1" customHeight="1" spans="1:32">
      <c r="A37" s="45">
        <v>31</v>
      </c>
      <c r="B37" s="46" t="s">
        <v>81</v>
      </c>
      <c r="C37" s="45">
        <v>12</v>
      </c>
      <c r="D37" s="45">
        <v>1</v>
      </c>
      <c r="E37" s="45">
        <v>11</v>
      </c>
      <c r="F37" s="45">
        <v>0</v>
      </c>
      <c r="G37" s="45">
        <v>0</v>
      </c>
      <c r="H37" s="45">
        <v>0</v>
      </c>
      <c r="I37" s="45">
        <v>0</v>
      </c>
      <c r="J37" s="45">
        <v>0</v>
      </c>
      <c r="K37" s="45">
        <v>0</v>
      </c>
      <c r="L37" s="45">
        <v>0</v>
      </c>
      <c r="M37" s="45">
        <v>29</v>
      </c>
      <c r="N37" s="45">
        <v>17</v>
      </c>
      <c r="O37" s="45">
        <v>12</v>
      </c>
      <c r="P37" s="45">
        <v>32</v>
      </c>
      <c r="Q37" s="45">
        <v>26</v>
      </c>
      <c r="R37" s="45">
        <v>6</v>
      </c>
      <c r="S37" s="45">
        <v>71</v>
      </c>
      <c r="T37" s="45">
        <v>21</v>
      </c>
      <c r="U37" s="45">
        <v>70</v>
      </c>
      <c r="V37" s="45">
        <v>20</v>
      </c>
      <c r="W37" s="45">
        <v>51</v>
      </c>
      <c r="X37" s="59">
        <v>0.413793103448276</v>
      </c>
      <c r="Y37" s="59">
        <v>0.1875</v>
      </c>
      <c r="Z37" s="59">
        <v>0.71830985915493</v>
      </c>
      <c r="AA37" s="66">
        <f t="shared" si="0"/>
        <v>0.916666666666667</v>
      </c>
      <c r="AB37" s="45" t="s">
        <v>45</v>
      </c>
      <c r="AD37" s="68"/>
      <c r="AE37" s="68"/>
      <c r="AF37" s="68"/>
    </row>
    <row r="38" s="39" customFormat="1" ht="55" hidden="1" customHeight="1" spans="1:32">
      <c r="A38" s="45">
        <v>32</v>
      </c>
      <c r="B38" s="46" t="s">
        <v>82</v>
      </c>
      <c r="C38" s="45">
        <v>7</v>
      </c>
      <c r="D38" s="45">
        <v>0</v>
      </c>
      <c r="E38" s="45">
        <v>7</v>
      </c>
      <c r="F38" s="45">
        <v>0</v>
      </c>
      <c r="G38" s="45">
        <v>0</v>
      </c>
      <c r="H38" s="45">
        <v>0</v>
      </c>
      <c r="I38" s="45">
        <v>0</v>
      </c>
      <c r="J38" s="45">
        <v>0</v>
      </c>
      <c r="K38" s="45">
        <v>0</v>
      </c>
      <c r="L38" s="45">
        <v>0</v>
      </c>
      <c r="M38" s="45">
        <v>17</v>
      </c>
      <c r="N38" s="46">
        <v>13</v>
      </c>
      <c r="O38" s="45">
        <v>4</v>
      </c>
      <c r="P38" s="45">
        <v>21</v>
      </c>
      <c r="Q38" s="45">
        <v>17</v>
      </c>
      <c r="R38" s="45">
        <v>4</v>
      </c>
      <c r="S38" s="45">
        <v>127</v>
      </c>
      <c r="T38" s="45">
        <v>7</v>
      </c>
      <c r="U38" s="49">
        <v>0</v>
      </c>
      <c r="V38" s="45">
        <v>0</v>
      </c>
      <c r="W38" s="45">
        <v>120</v>
      </c>
      <c r="X38" s="59">
        <v>0.2353</v>
      </c>
      <c r="Y38" s="59">
        <v>0.1905</v>
      </c>
      <c r="Z38" s="56">
        <v>0.9449</v>
      </c>
      <c r="AA38" s="66">
        <f t="shared" si="0"/>
        <v>1</v>
      </c>
      <c r="AB38" s="45">
        <v>7</v>
      </c>
      <c r="AD38" s="68"/>
      <c r="AE38" s="68"/>
      <c r="AF38" s="68"/>
    </row>
    <row r="39" s="39" customFormat="1" ht="55" hidden="1" customHeight="1" spans="1:32">
      <c r="A39" s="45">
        <v>33</v>
      </c>
      <c r="B39" s="46" t="s">
        <v>83</v>
      </c>
      <c r="C39" s="45">
        <v>2</v>
      </c>
      <c r="D39" s="45">
        <v>0</v>
      </c>
      <c r="E39" s="45">
        <v>2</v>
      </c>
      <c r="F39" s="45">
        <v>0</v>
      </c>
      <c r="G39" s="45">
        <v>0</v>
      </c>
      <c r="H39" s="45">
        <v>0</v>
      </c>
      <c r="I39" s="45">
        <v>0</v>
      </c>
      <c r="J39" s="45">
        <v>0</v>
      </c>
      <c r="K39" s="45">
        <v>0</v>
      </c>
      <c r="L39" s="45">
        <v>0</v>
      </c>
      <c r="M39" s="45">
        <v>8</v>
      </c>
      <c r="N39" s="46">
        <v>6</v>
      </c>
      <c r="O39" s="45">
        <v>2</v>
      </c>
      <c r="P39" s="45">
        <v>6</v>
      </c>
      <c r="Q39" s="45">
        <v>4</v>
      </c>
      <c r="R39" s="45">
        <v>2</v>
      </c>
      <c r="S39" s="45">
        <v>40</v>
      </c>
      <c r="T39" s="45">
        <v>14</v>
      </c>
      <c r="U39" s="49">
        <v>0</v>
      </c>
      <c r="V39" s="45">
        <v>0</v>
      </c>
      <c r="W39" s="45">
        <v>26</v>
      </c>
      <c r="X39" s="59">
        <f>O39/M39</f>
        <v>0.25</v>
      </c>
      <c r="Y39" s="59">
        <f>R39/P39</f>
        <v>0.333333333333333</v>
      </c>
      <c r="Z39" s="56">
        <f>W39/S39</f>
        <v>0.65</v>
      </c>
      <c r="AA39" s="66">
        <f t="shared" si="0"/>
        <v>1</v>
      </c>
      <c r="AB39" s="45">
        <v>2</v>
      </c>
      <c r="AD39" s="68"/>
      <c r="AE39" s="68"/>
      <c r="AF39" s="68"/>
    </row>
    <row r="40" s="37" customFormat="1" ht="55" hidden="1" customHeight="1" spans="1:32">
      <c r="A40" s="45">
        <v>34</v>
      </c>
      <c r="B40" s="45" t="s">
        <v>84</v>
      </c>
      <c r="C40" s="45">
        <v>12</v>
      </c>
      <c r="D40" s="46">
        <v>0</v>
      </c>
      <c r="E40" s="46">
        <v>12</v>
      </c>
      <c r="F40" s="45">
        <v>0</v>
      </c>
      <c r="G40" s="45">
        <v>0</v>
      </c>
      <c r="H40" s="45">
        <v>0</v>
      </c>
      <c r="I40" s="45">
        <v>0</v>
      </c>
      <c r="J40" s="45">
        <v>0</v>
      </c>
      <c r="K40" s="45">
        <v>0</v>
      </c>
      <c r="L40" s="45">
        <v>0</v>
      </c>
      <c r="M40" s="45">
        <v>56</v>
      </c>
      <c r="N40" s="45">
        <v>36</v>
      </c>
      <c r="O40" s="45">
        <v>20</v>
      </c>
      <c r="P40" s="45">
        <v>12</v>
      </c>
      <c r="Q40" s="45">
        <v>9</v>
      </c>
      <c r="R40" s="45">
        <v>3</v>
      </c>
      <c r="S40" s="45">
        <v>287</v>
      </c>
      <c r="T40" s="45">
        <v>153</v>
      </c>
      <c r="U40" s="45">
        <v>0</v>
      </c>
      <c r="V40" s="45">
        <v>0</v>
      </c>
      <c r="W40" s="45">
        <v>134</v>
      </c>
      <c r="X40" s="56">
        <f>O40/M40</f>
        <v>0.357142857142857</v>
      </c>
      <c r="Y40" s="59">
        <f>R40/P40</f>
        <v>0.25</v>
      </c>
      <c r="Z40" s="56">
        <f>W40/S40</f>
        <v>0.466898954703833</v>
      </c>
      <c r="AA40" s="66">
        <f t="shared" si="0"/>
        <v>1</v>
      </c>
      <c r="AB40" s="46">
        <v>11</v>
      </c>
      <c r="AD40" s="68"/>
      <c r="AE40" s="68"/>
      <c r="AF40" s="68"/>
    </row>
    <row r="41" s="37" customFormat="1" ht="55" hidden="1" customHeight="1" spans="1:32">
      <c r="A41" s="45">
        <v>35</v>
      </c>
      <c r="B41" s="50" t="s">
        <v>85</v>
      </c>
      <c r="C41" s="46">
        <v>17</v>
      </c>
      <c r="D41" s="50">
        <v>0</v>
      </c>
      <c r="E41" s="50">
        <v>17</v>
      </c>
      <c r="F41" s="45">
        <v>0</v>
      </c>
      <c r="G41" s="45">
        <v>0</v>
      </c>
      <c r="H41" s="45">
        <v>0</v>
      </c>
      <c r="I41" s="45">
        <v>0</v>
      </c>
      <c r="J41" s="45">
        <v>0</v>
      </c>
      <c r="K41" s="45">
        <v>0</v>
      </c>
      <c r="L41" s="45">
        <v>0</v>
      </c>
      <c r="M41" s="45">
        <v>59</v>
      </c>
      <c r="N41" s="45">
        <v>16</v>
      </c>
      <c r="O41" s="45">
        <v>43</v>
      </c>
      <c r="P41" s="45">
        <v>12</v>
      </c>
      <c r="Q41" s="45">
        <v>9</v>
      </c>
      <c r="R41" s="45">
        <v>3</v>
      </c>
      <c r="S41" s="45">
        <v>215</v>
      </c>
      <c r="T41" s="45">
        <v>84</v>
      </c>
      <c r="U41" s="45">
        <v>0</v>
      </c>
      <c r="V41" s="45">
        <v>0</v>
      </c>
      <c r="W41" s="45">
        <v>131</v>
      </c>
      <c r="X41" s="56">
        <f>O41/M41</f>
        <v>0.728813559322034</v>
      </c>
      <c r="Y41" s="56">
        <f>R41/P41</f>
        <v>0.25</v>
      </c>
      <c r="Z41" s="56">
        <f>W41/S41</f>
        <v>0.609302325581395</v>
      </c>
      <c r="AA41" s="66">
        <f t="shared" si="0"/>
        <v>1</v>
      </c>
      <c r="AB41" s="45" t="s">
        <v>45</v>
      </c>
      <c r="AD41" s="68"/>
      <c r="AE41" s="68"/>
      <c r="AF41" s="68"/>
    </row>
    <row r="42" s="40" customFormat="1" ht="14.25" spans="1:28">
      <c r="A42" s="51"/>
      <c r="B42" s="52"/>
      <c r="AB42" s="72"/>
    </row>
    <row r="43" s="40" customFormat="1" ht="14.25" spans="1:28">
      <c r="A43" s="51"/>
      <c r="B43" s="52"/>
      <c r="AB43" s="72"/>
    </row>
    <row r="44" s="40" customFormat="1" ht="14.25" spans="1:28">
      <c r="A44" s="51"/>
      <c r="B44" s="52"/>
      <c r="AB44" s="72"/>
    </row>
    <row r="45" s="35" customFormat="1" spans="1:28">
      <c r="A45" s="53"/>
      <c r="B45" s="54"/>
      <c r="AB45" s="41"/>
    </row>
    <row r="46" s="35" customFormat="1" spans="1:28">
      <c r="A46" s="53"/>
      <c r="B46" s="54"/>
      <c r="AB46" s="41"/>
    </row>
    <row r="47" s="35" customFormat="1" spans="1:28">
      <c r="A47" s="53"/>
      <c r="B47" s="55"/>
      <c r="AB47" s="41"/>
    </row>
    <row r="48" s="35" customFormat="1" spans="1:28">
      <c r="A48" s="53"/>
      <c r="B48" s="55"/>
      <c r="AB48" s="41"/>
    </row>
    <row r="49" s="35" customFormat="1" spans="1:28">
      <c r="A49" s="53"/>
      <c r="B49" s="55"/>
      <c r="AB49" s="41"/>
    </row>
    <row r="50" s="35" customFormat="1" spans="1:28">
      <c r="A50" s="53"/>
      <c r="B50" s="55"/>
      <c r="AB50" s="41"/>
    </row>
    <row r="51" s="35" customFormat="1" spans="1:28">
      <c r="A51" s="53"/>
      <c r="B51" s="55"/>
      <c r="AB51" s="41"/>
    </row>
    <row r="52" s="35" customFormat="1" spans="1:28">
      <c r="A52" s="53"/>
      <c r="B52" s="55"/>
      <c r="AB52" s="41"/>
    </row>
    <row r="53" s="35" customFormat="1" spans="1:28">
      <c r="A53" s="53"/>
      <c r="B53" s="55"/>
      <c r="AB53" s="41"/>
    </row>
    <row r="54" s="35" customFormat="1" spans="1:28">
      <c r="A54" s="53"/>
      <c r="B54" s="55"/>
      <c r="AB54" s="41"/>
    </row>
    <row r="55" s="35" customFormat="1" spans="1:28">
      <c r="A55" s="53"/>
      <c r="B55" s="55"/>
      <c r="AB55" s="41"/>
    </row>
    <row r="56" s="35" customFormat="1" spans="1:28">
      <c r="A56" s="53"/>
      <c r="B56" s="55"/>
      <c r="AB56" s="41"/>
    </row>
    <row r="57" s="35" customFormat="1" spans="1:28">
      <c r="A57" s="53"/>
      <c r="B57" s="55"/>
      <c r="AB57" s="41"/>
    </row>
    <row r="58" s="35" customFormat="1" spans="1:28">
      <c r="A58" s="53"/>
      <c r="B58" s="55"/>
      <c r="AB58" s="41"/>
    </row>
    <row r="59" s="35" customFormat="1" spans="1:28">
      <c r="A59" s="53"/>
      <c r="B59" s="55"/>
      <c r="AB59" s="41"/>
    </row>
    <row r="60" s="35" customFormat="1" spans="1:28">
      <c r="A60" s="53"/>
      <c r="B60" s="55"/>
      <c r="AB60" s="41"/>
    </row>
    <row r="61" s="35" customFormat="1" spans="1:28">
      <c r="A61" s="53"/>
      <c r="B61" s="55"/>
      <c r="AB61" s="41"/>
    </row>
    <row r="62" s="35" customFormat="1" spans="1:28">
      <c r="A62" s="53"/>
      <c r="B62" s="55"/>
      <c r="AB62" s="41"/>
    </row>
    <row r="63" s="35" customFormat="1" spans="1:28">
      <c r="A63" s="53"/>
      <c r="B63" s="55"/>
      <c r="AB63" s="41"/>
    </row>
    <row r="64" s="35" customFormat="1" spans="1:28">
      <c r="A64" s="53"/>
      <c r="B64" s="55"/>
      <c r="AB64" s="41"/>
    </row>
    <row r="65" s="35" customFormat="1" spans="1:28">
      <c r="A65" s="53"/>
      <c r="B65" s="55"/>
      <c r="AB65" s="41"/>
    </row>
    <row r="66" s="35" customFormat="1" spans="1:28">
      <c r="A66" s="53"/>
      <c r="B66" s="55"/>
      <c r="AB66" s="41"/>
    </row>
    <row r="67" s="35" customFormat="1" spans="1:28">
      <c r="A67" s="53"/>
      <c r="B67" s="55"/>
      <c r="AB67" s="41"/>
    </row>
    <row r="68" s="35" customFormat="1" spans="1:28">
      <c r="A68" s="53"/>
      <c r="B68" s="55"/>
      <c r="AB68" s="41"/>
    </row>
    <row r="69" s="35" customFormat="1" spans="1:28">
      <c r="A69" s="53"/>
      <c r="B69" s="55"/>
      <c r="AB69" s="41"/>
    </row>
    <row r="70" s="35" customFormat="1" spans="1:28">
      <c r="A70" s="53"/>
      <c r="B70" s="55"/>
      <c r="AB70" s="41"/>
    </row>
    <row r="71" s="35" customFormat="1" spans="1:28">
      <c r="A71" s="53"/>
      <c r="B71" s="55"/>
      <c r="AB71" s="41"/>
    </row>
    <row r="72" s="35" customFormat="1" spans="1:28">
      <c r="A72" s="53"/>
      <c r="B72" s="55"/>
      <c r="AB72" s="41"/>
    </row>
    <row r="73" s="35" customFormat="1" spans="1:28">
      <c r="A73" s="53"/>
      <c r="B73" s="55"/>
      <c r="AB73" s="41"/>
    </row>
  </sheetData>
  <sheetProtection formatCells="0" insertHyperlinks="0" autoFilter="0"/>
  <mergeCells count="15">
    <mergeCell ref="A1:AB1"/>
    <mergeCell ref="A2:AB2"/>
    <mergeCell ref="F4:L4"/>
    <mergeCell ref="M4:Z4"/>
    <mergeCell ref="M5:O5"/>
    <mergeCell ref="P5:R5"/>
    <mergeCell ref="S5:W5"/>
    <mergeCell ref="X5:Z5"/>
    <mergeCell ref="A4:A6"/>
    <mergeCell ref="B4:B6"/>
    <mergeCell ref="C4:C5"/>
    <mergeCell ref="D4:D5"/>
    <mergeCell ref="E4:E5"/>
    <mergeCell ref="AA5:AA6"/>
    <mergeCell ref="AB5:AB6"/>
  </mergeCells>
  <conditionalFormatting sqref="B8">
    <cfRule type="duplicateValues" dxfId="0" priority="21"/>
  </conditionalFormatting>
  <conditionalFormatting sqref="B9">
    <cfRule type="duplicateValues" dxfId="0" priority="18"/>
  </conditionalFormatting>
  <conditionalFormatting sqref="B10">
    <cfRule type="duplicateValues" dxfId="0" priority="26"/>
  </conditionalFormatting>
  <conditionalFormatting sqref="B12">
    <cfRule type="duplicateValues" dxfId="0" priority="30"/>
  </conditionalFormatting>
  <conditionalFormatting sqref="B13">
    <cfRule type="duplicateValues" dxfId="0" priority="14"/>
  </conditionalFormatting>
  <conditionalFormatting sqref="B14">
    <cfRule type="duplicateValues" dxfId="0" priority="29"/>
  </conditionalFormatting>
  <conditionalFormatting sqref="B15">
    <cfRule type="duplicateValues" dxfId="0" priority="25"/>
  </conditionalFormatting>
  <conditionalFormatting sqref="B16">
    <cfRule type="duplicateValues" dxfId="0" priority="17"/>
  </conditionalFormatting>
  <conditionalFormatting sqref="B17">
    <cfRule type="duplicateValues" dxfId="0" priority="15"/>
  </conditionalFormatting>
  <conditionalFormatting sqref="B20">
    <cfRule type="duplicateValues" dxfId="0" priority="22"/>
  </conditionalFormatting>
  <conditionalFormatting sqref="B21">
    <cfRule type="duplicateValues" dxfId="0" priority="12"/>
  </conditionalFormatting>
  <conditionalFormatting sqref="B22">
    <cfRule type="duplicateValues" dxfId="0" priority="13"/>
  </conditionalFormatting>
  <conditionalFormatting sqref="B23">
    <cfRule type="duplicateValues" dxfId="0" priority="5"/>
  </conditionalFormatting>
  <conditionalFormatting sqref="B24">
    <cfRule type="duplicateValues" dxfId="0" priority="11"/>
  </conditionalFormatting>
  <conditionalFormatting sqref="B25">
    <cfRule type="duplicateValues" dxfId="0" priority="3"/>
  </conditionalFormatting>
  <conditionalFormatting sqref="B26">
    <cfRule type="duplicateValues" dxfId="0" priority="16"/>
  </conditionalFormatting>
  <conditionalFormatting sqref="B27">
    <cfRule type="duplicateValues" dxfId="0" priority="4"/>
  </conditionalFormatting>
  <conditionalFormatting sqref="B29">
    <cfRule type="duplicateValues" dxfId="0" priority="7"/>
  </conditionalFormatting>
  <conditionalFormatting sqref="B30">
    <cfRule type="duplicateValues" dxfId="0" priority="6"/>
  </conditionalFormatting>
  <conditionalFormatting sqref="B31">
    <cfRule type="duplicateValues" dxfId="0" priority="24"/>
  </conditionalFormatting>
  <conditionalFormatting sqref="B32">
    <cfRule type="duplicateValues" dxfId="0" priority="20"/>
  </conditionalFormatting>
  <conditionalFormatting sqref="B33">
    <cfRule type="duplicateValues" dxfId="0" priority="1"/>
  </conditionalFormatting>
  <conditionalFormatting sqref="B34">
    <cfRule type="duplicateValues" dxfId="0" priority="19"/>
  </conditionalFormatting>
  <conditionalFormatting sqref="B35">
    <cfRule type="duplicateValues" dxfId="0" priority="9"/>
  </conditionalFormatting>
  <conditionalFormatting sqref="B36">
    <cfRule type="duplicateValues" dxfId="0" priority="8"/>
  </conditionalFormatting>
  <conditionalFormatting sqref="B38">
    <cfRule type="duplicateValues" dxfId="0" priority="2"/>
  </conditionalFormatting>
  <conditionalFormatting sqref="B39">
    <cfRule type="duplicateValues" dxfId="0" priority="10"/>
  </conditionalFormatting>
  <conditionalFormatting sqref="B40">
    <cfRule type="duplicateValues" dxfId="0" priority="27"/>
  </conditionalFormatting>
  <conditionalFormatting sqref="B41">
    <cfRule type="duplicateValues" dxfId="0" priority="23"/>
  </conditionalFormatting>
  <conditionalFormatting sqref="B18:B19">
    <cfRule type="duplicateValues" dxfId="0" priority="28"/>
  </conditionalFormatting>
  <conditionalFormatting sqref="B42:B73">
    <cfRule type="duplicateValues" dxfId="0" priority="32"/>
  </conditionalFormatting>
  <conditionalFormatting sqref="B11 B37">
    <cfRule type="duplicateValues" dxfId="0" priority="31"/>
  </conditionalFormatting>
  <pageMargins left="0.156944444444444" right="0.118055555555556" top="0.432638888888889" bottom="1" header="0.236111111111111" footer="0.5"/>
  <pageSetup paperSize="8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6"/>
  <sheetViews>
    <sheetView workbookViewId="0">
      <pane ySplit="4" topLeftCell="A41" activePane="bottomLeft" state="frozen"/>
      <selection/>
      <selection pane="bottomLeft" activeCell="D8" sqref="D8"/>
    </sheetView>
  </sheetViews>
  <sheetFormatPr defaultColWidth="8.89166666666667" defaultRowHeight="34" customHeight="1"/>
  <cols>
    <col min="1" max="1" width="6.80833333333333" style="1" customWidth="1"/>
    <col min="2" max="2" width="17.8833333333333" style="1" customWidth="1"/>
    <col min="3" max="10" width="8.89166666666667" style="1"/>
    <col min="11" max="11" width="12.8916666666667" style="1"/>
    <col min="12" max="13" width="8.89166666666667" style="1"/>
    <col min="14" max="14" width="12.6333333333333" style="1"/>
    <col min="15" max="15" width="14.4416666666667" style="1"/>
    <col min="16" max="16" width="10.6333333333333" style="1" customWidth="1"/>
    <col min="17" max="18" width="12.6333333333333" style="1"/>
    <col min="19" max="19" width="7.63333333333333" style="2" customWidth="1"/>
    <col min="20" max="16384" width="8.89166666666667" style="1"/>
  </cols>
  <sheetData>
    <row r="1" s="1" customFormat="1" ht="30" customHeight="1" spans="1:19">
      <c r="A1" s="6" t="s">
        <v>86</v>
      </c>
      <c r="B1" s="6"/>
      <c r="S1" s="2"/>
    </row>
    <row r="2" s="2" customFormat="1" ht="33" customHeight="1" spans="1:19">
      <c r="A2" s="7" t="s">
        <v>87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="3" customFormat="1" ht="18" customHeight="1" spans="1:19">
      <c r="A3" s="8" t="s">
        <v>2</v>
      </c>
      <c r="B3" s="8" t="s">
        <v>88</v>
      </c>
      <c r="C3" s="8" t="s">
        <v>89</v>
      </c>
      <c r="D3" s="8" t="s">
        <v>90</v>
      </c>
      <c r="E3" s="8" t="s">
        <v>91</v>
      </c>
      <c r="F3" s="8" t="s">
        <v>92</v>
      </c>
      <c r="G3" s="8"/>
      <c r="H3" s="8"/>
      <c r="I3" s="8" t="s">
        <v>93</v>
      </c>
      <c r="J3" s="8"/>
      <c r="K3" s="8"/>
      <c r="L3" s="8" t="s">
        <v>94</v>
      </c>
      <c r="M3" s="8"/>
      <c r="N3" s="8"/>
      <c r="O3" s="8" t="s">
        <v>95</v>
      </c>
      <c r="P3" s="8"/>
      <c r="Q3" s="8"/>
      <c r="R3" s="8" t="s">
        <v>96</v>
      </c>
      <c r="S3" s="8" t="s">
        <v>97</v>
      </c>
    </row>
    <row r="4" s="3" customFormat="1" ht="40.5" spans="1:19">
      <c r="A4" s="8"/>
      <c r="B4" s="8"/>
      <c r="C4" s="8"/>
      <c r="D4" s="8"/>
      <c r="E4" s="8"/>
      <c r="F4" s="8" t="s">
        <v>98</v>
      </c>
      <c r="G4" s="8" t="s">
        <v>5</v>
      </c>
      <c r="H4" s="8" t="s">
        <v>99</v>
      </c>
      <c r="I4" s="8" t="s">
        <v>100</v>
      </c>
      <c r="J4" s="8" t="s">
        <v>33</v>
      </c>
      <c r="K4" s="8" t="s">
        <v>40</v>
      </c>
      <c r="L4" s="8" t="s">
        <v>101</v>
      </c>
      <c r="M4" s="8" t="s">
        <v>102</v>
      </c>
      <c r="N4" s="8" t="s">
        <v>103</v>
      </c>
      <c r="O4" s="8" t="s">
        <v>104</v>
      </c>
      <c r="P4" s="8" t="s">
        <v>105</v>
      </c>
      <c r="Q4" s="8" t="s">
        <v>41</v>
      </c>
      <c r="R4" s="8"/>
      <c r="S4" s="8"/>
    </row>
    <row r="5" s="4" customFormat="1" ht="51" customHeight="1" spans="1:19">
      <c r="A5" s="9">
        <v>1</v>
      </c>
      <c r="B5" s="10" t="s">
        <v>42</v>
      </c>
      <c r="C5" s="11">
        <v>19</v>
      </c>
      <c r="D5" s="11">
        <v>0</v>
      </c>
      <c r="E5" s="11">
        <v>2</v>
      </c>
      <c r="F5" s="11">
        <v>17</v>
      </c>
      <c r="G5" s="11">
        <v>0</v>
      </c>
      <c r="H5" s="11">
        <v>17</v>
      </c>
      <c r="I5" s="11">
        <v>9</v>
      </c>
      <c r="J5" s="11">
        <v>4</v>
      </c>
      <c r="K5" s="16">
        <v>0.4444</v>
      </c>
      <c r="L5" s="17">
        <v>8</v>
      </c>
      <c r="M5" s="9" t="s">
        <v>106</v>
      </c>
      <c r="N5" s="16">
        <v>0.5</v>
      </c>
      <c r="O5" s="9">
        <v>60</v>
      </c>
      <c r="P5" s="11">
        <v>53</v>
      </c>
      <c r="Q5" s="16">
        <v>0.8833</v>
      </c>
      <c r="R5" s="16">
        <f t="shared" ref="R5:R8" si="0">(H5+E5+D5)/C5</f>
        <v>1</v>
      </c>
      <c r="S5" s="9"/>
    </row>
    <row r="6" s="4" customFormat="1" ht="35" customHeight="1" spans="1:19">
      <c r="A6" s="9">
        <v>2</v>
      </c>
      <c r="B6" s="10" t="s">
        <v>46</v>
      </c>
      <c r="C6" s="11">
        <v>5</v>
      </c>
      <c r="D6" s="11">
        <v>0</v>
      </c>
      <c r="E6" s="11">
        <v>0</v>
      </c>
      <c r="F6" s="11">
        <v>5</v>
      </c>
      <c r="G6" s="11">
        <v>0</v>
      </c>
      <c r="H6" s="11">
        <v>5</v>
      </c>
      <c r="I6" s="11">
        <v>17</v>
      </c>
      <c r="J6" s="11">
        <v>3</v>
      </c>
      <c r="K6" s="16">
        <v>0.176</v>
      </c>
      <c r="L6" s="17">
        <v>8</v>
      </c>
      <c r="M6" s="11">
        <v>0</v>
      </c>
      <c r="N6" s="16">
        <v>0</v>
      </c>
      <c r="O6" s="11">
        <v>65</v>
      </c>
      <c r="P6" s="11">
        <v>34</v>
      </c>
      <c r="Q6" s="16">
        <v>0.5231</v>
      </c>
      <c r="R6" s="16">
        <f t="shared" si="0"/>
        <v>1</v>
      </c>
      <c r="S6" s="29"/>
    </row>
    <row r="7" s="4" customFormat="1" ht="35" customHeight="1" spans="1:19">
      <c r="A7" s="9">
        <v>3</v>
      </c>
      <c r="B7" s="10" t="s">
        <v>50</v>
      </c>
      <c r="C7" s="11">
        <v>2</v>
      </c>
      <c r="D7" s="11">
        <v>0</v>
      </c>
      <c r="E7" s="11">
        <v>0</v>
      </c>
      <c r="F7" s="11">
        <v>2</v>
      </c>
      <c r="G7" s="11">
        <v>0</v>
      </c>
      <c r="H7" s="11">
        <v>2</v>
      </c>
      <c r="I7" s="11">
        <v>16</v>
      </c>
      <c r="J7" s="11">
        <v>5</v>
      </c>
      <c r="K7" s="16">
        <v>0.3125</v>
      </c>
      <c r="L7" s="11">
        <v>7</v>
      </c>
      <c r="M7" s="11">
        <v>1</v>
      </c>
      <c r="N7" s="16">
        <v>0.1429</v>
      </c>
      <c r="O7" s="11">
        <v>70</v>
      </c>
      <c r="P7" s="11">
        <v>20</v>
      </c>
      <c r="Q7" s="23">
        <v>0.2857</v>
      </c>
      <c r="R7" s="16">
        <f t="shared" si="0"/>
        <v>1</v>
      </c>
      <c r="S7" s="29"/>
    </row>
    <row r="8" s="4" customFormat="1" ht="35" customHeight="1" spans="1:19">
      <c r="A8" s="9">
        <v>4</v>
      </c>
      <c r="B8" s="10" t="s">
        <v>53</v>
      </c>
      <c r="C8" s="11">
        <v>1</v>
      </c>
      <c r="D8" s="11">
        <v>0</v>
      </c>
      <c r="E8" s="11">
        <v>0</v>
      </c>
      <c r="F8" s="11">
        <v>1</v>
      </c>
      <c r="G8" s="11">
        <v>1</v>
      </c>
      <c r="H8" s="11">
        <v>0</v>
      </c>
      <c r="I8" s="11">
        <v>3</v>
      </c>
      <c r="J8" s="11">
        <v>0</v>
      </c>
      <c r="K8" s="16">
        <v>0</v>
      </c>
      <c r="L8" s="11">
        <v>3</v>
      </c>
      <c r="M8" s="11">
        <v>0</v>
      </c>
      <c r="N8" s="16">
        <v>0</v>
      </c>
      <c r="O8" s="11">
        <v>1</v>
      </c>
      <c r="P8" s="11">
        <v>0</v>
      </c>
      <c r="Q8" s="16">
        <v>0</v>
      </c>
      <c r="R8" s="16">
        <f t="shared" si="0"/>
        <v>0</v>
      </c>
      <c r="S8" s="29"/>
    </row>
    <row r="9" s="4" customFormat="1" ht="35" customHeight="1" spans="1:19">
      <c r="A9" s="9">
        <v>5</v>
      </c>
      <c r="B9" s="12" t="s">
        <v>55</v>
      </c>
      <c r="C9" s="13">
        <v>20</v>
      </c>
      <c r="D9" s="13">
        <v>0</v>
      </c>
      <c r="E9" s="13">
        <v>0</v>
      </c>
      <c r="F9" s="13">
        <v>20</v>
      </c>
      <c r="G9" s="13">
        <v>3</v>
      </c>
      <c r="H9" s="13">
        <v>17</v>
      </c>
      <c r="I9" s="13">
        <v>31</v>
      </c>
      <c r="J9" s="13">
        <v>11</v>
      </c>
      <c r="K9" s="18">
        <v>0.3548</v>
      </c>
      <c r="L9" s="13">
        <v>39</v>
      </c>
      <c r="M9" s="13">
        <v>21</v>
      </c>
      <c r="N9" s="18">
        <v>0.5385</v>
      </c>
      <c r="O9" s="13">
        <v>231</v>
      </c>
      <c r="P9" s="13">
        <v>133</v>
      </c>
      <c r="Q9" s="18">
        <v>0.5758</v>
      </c>
      <c r="R9" s="30">
        <v>0.85</v>
      </c>
      <c r="S9" s="29"/>
    </row>
    <row r="10" s="4" customFormat="1" ht="35" customHeight="1" spans="1:19">
      <c r="A10" s="9">
        <v>6</v>
      </c>
      <c r="B10" s="10" t="s">
        <v>56</v>
      </c>
      <c r="C10" s="14">
        <v>7</v>
      </c>
      <c r="D10" s="14">
        <v>0</v>
      </c>
      <c r="E10" s="14">
        <v>0</v>
      </c>
      <c r="F10" s="14">
        <v>7</v>
      </c>
      <c r="G10" s="14">
        <v>3</v>
      </c>
      <c r="H10" s="14">
        <v>4</v>
      </c>
      <c r="I10" s="14">
        <v>22</v>
      </c>
      <c r="J10" s="14">
        <v>1</v>
      </c>
      <c r="K10" s="19">
        <f t="shared" ref="K10:K15" si="1">J10/I10</f>
        <v>0.0454545454545455</v>
      </c>
      <c r="L10" s="20">
        <v>22</v>
      </c>
      <c r="M10" s="14">
        <v>0</v>
      </c>
      <c r="N10" s="19">
        <v>0</v>
      </c>
      <c r="O10" s="14">
        <v>105</v>
      </c>
      <c r="P10" s="14">
        <v>27</v>
      </c>
      <c r="Q10" s="19">
        <f t="shared" ref="Q10:Q15" si="2">P10/O10</f>
        <v>0.257142857142857</v>
      </c>
      <c r="R10" s="16">
        <f t="shared" ref="R10:R20" si="3">(H10+E10+D10)/C10</f>
        <v>0.571428571428571</v>
      </c>
      <c r="S10" s="29"/>
    </row>
    <row r="11" s="4" customFormat="1" ht="35" customHeight="1" spans="1:19">
      <c r="A11" s="9">
        <v>7</v>
      </c>
      <c r="B11" s="10" t="s">
        <v>58</v>
      </c>
      <c r="C11" s="11">
        <v>13</v>
      </c>
      <c r="D11" s="11">
        <v>0</v>
      </c>
      <c r="E11" s="11">
        <v>0</v>
      </c>
      <c r="F11" s="11">
        <v>13</v>
      </c>
      <c r="G11" s="11">
        <v>3</v>
      </c>
      <c r="H11" s="11">
        <v>10</v>
      </c>
      <c r="I11" s="14">
        <v>22</v>
      </c>
      <c r="J11" s="14">
        <v>8</v>
      </c>
      <c r="K11" s="19">
        <f t="shared" si="1"/>
        <v>0.363636363636364</v>
      </c>
      <c r="L11" s="14">
        <v>47</v>
      </c>
      <c r="M11" s="14">
        <v>13</v>
      </c>
      <c r="N11" s="21">
        <f t="shared" ref="N11:N15" si="4">M11/L11</f>
        <v>0.276595744680851</v>
      </c>
      <c r="O11" s="14">
        <v>160</v>
      </c>
      <c r="P11" s="11">
        <v>53</v>
      </c>
      <c r="Q11" s="23">
        <f t="shared" si="2"/>
        <v>0.33125</v>
      </c>
      <c r="R11" s="16">
        <f t="shared" si="3"/>
        <v>0.769230769230769</v>
      </c>
      <c r="S11" s="29"/>
    </row>
    <row r="12" s="4" customFormat="1" ht="35" customHeight="1" spans="1:19">
      <c r="A12" s="9">
        <v>8</v>
      </c>
      <c r="B12" s="10" t="s">
        <v>59</v>
      </c>
      <c r="C12" s="11">
        <v>59</v>
      </c>
      <c r="D12" s="11">
        <v>1</v>
      </c>
      <c r="E12" s="11">
        <v>5</v>
      </c>
      <c r="F12" s="11">
        <v>53</v>
      </c>
      <c r="G12" s="11">
        <v>11</v>
      </c>
      <c r="H12" s="11">
        <v>42</v>
      </c>
      <c r="I12" s="11">
        <v>163</v>
      </c>
      <c r="J12" s="11">
        <v>27</v>
      </c>
      <c r="K12" s="16">
        <v>0.1656</v>
      </c>
      <c r="L12" s="11">
        <v>199</v>
      </c>
      <c r="M12" s="11">
        <v>32</v>
      </c>
      <c r="N12" s="16">
        <v>0.1608</v>
      </c>
      <c r="O12" s="11">
        <v>3392</v>
      </c>
      <c r="P12" s="11">
        <v>681</v>
      </c>
      <c r="Q12" s="16">
        <v>0.2007</v>
      </c>
      <c r="R12" s="16">
        <f t="shared" si="3"/>
        <v>0.813559322033898</v>
      </c>
      <c r="S12" s="9"/>
    </row>
    <row r="13" s="4" customFormat="1" ht="35" customHeight="1" spans="1:19">
      <c r="A13" s="9">
        <v>9</v>
      </c>
      <c r="B13" s="10" t="s">
        <v>60</v>
      </c>
      <c r="C13" s="11">
        <v>6</v>
      </c>
      <c r="D13" s="11">
        <v>0</v>
      </c>
      <c r="E13" s="11">
        <v>5</v>
      </c>
      <c r="F13" s="11">
        <v>1</v>
      </c>
      <c r="G13" s="11">
        <v>0</v>
      </c>
      <c r="H13" s="11">
        <v>1</v>
      </c>
      <c r="I13" s="11">
        <v>6</v>
      </c>
      <c r="J13" s="11">
        <v>0</v>
      </c>
      <c r="K13" s="16">
        <v>0</v>
      </c>
      <c r="L13" s="11">
        <v>17</v>
      </c>
      <c r="M13" s="11">
        <v>5</v>
      </c>
      <c r="N13" s="16">
        <f t="shared" si="4"/>
        <v>0.294117647058824</v>
      </c>
      <c r="O13" s="11">
        <v>30</v>
      </c>
      <c r="P13" s="11">
        <v>15</v>
      </c>
      <c r="Q13" s="16">
        <v>0.5</v>
      </c>
      <c r="R13" s="16">
        <f t="shared" si="3"/>
        <v>1</v>
      </c>
      <c r="S13" s="9"/>
    </row>
    <row r="14" s="4" customFormat="1" ht="35" customHeight="1" spans="1:19">
      <c r="A14" s="9">
        <v>10</v>
      </c>
      <c r="B14" s="10" t="s">
        <v>61</v>
      </c>
      <c r="C14" s="11">
        <v>4</v>
      </c>
      <c r="D14" s="11">
        <v>0</v>
      </c>
      <c r="E14" s="11">
        <v>0</v>
      </c>
      <c r="F14" s="11">
        <v>4</v>
      </c>
      <c r="G14" s="11">
        <v>2</v>
      </c>
      <c r="H14" s="11">
        <v>2</v>
      </c>
      <c r="I14" s="14">
        <v>6</v>
      </c>
      <c r="J14" s="11">
        <v>2</v>
      </c>
      <c r="K14" s="16">
        <v>0.3333</v>
      </c>
      <c r="L14" s="14">
        <v>5</v>
      </c>
      <c r="M14" s="11">
        <v>3</v>
      </c>
      <c r="N14" s="22">
        <v>0.6</v>
      </c>
      <c r="O14" s="14">
        <v>40</v>
      </c>
      <c r="P14" s="11">
        <v>20</v>
      </c>
      <c r="Q14" s="16">
        <v>0.5</v>
      </c>
      <c r="R14" s="16">
        <f t="shared" si="3"/>
        <v>0.5</v>
      </c>
      <c r="S14" s="29"/>
    </row>
    <row r="15" s="4" customFormat="1" ht="35" customHeight="1" spans="1:19">
      <c r="A15" s="9">
        <v>11</v>
      </c>
      <c r="B15" s="10" t="s">
        <v>62</v>
      </c>
      <c r="C15" s="11">
        <v>11</v>
      </c>
      <c r="D15" s="11">
        <v>0</v>
      </c>
      <c r="E15" s="11">
        <v>0</v>
      </c>
      <c r="F15" s="11">
        <v>11</v>
      </c>
      <c r="G15" s="11">
        <v>6</v>
      </c>
      <c r="H15" s="11">
        <v>5</v>
      </c>
      <c r="I15" s="14">
        <v>6</v>
      </c>
      <c r="J15" s="11">
        <v>1</v>
      </c>
      <c r="K15" s="16">
        <f t="shared" si="1"/>
        <v>0.166666666666667</v>
      </c>
      <c r="L15" s="14">
        <v>18</v>
      </c>
      <c r="M15" s="11">
        <v>2</v>
      </c>
      <c r="N15" s="16">
        <f t="shared" si="4"/>
        <v>0.111111111111111</v>
      </c>
      <c r="O15" s="14">
        <v>198</v>
      </c>
      <c r="P15" s="11">
        <v>66</v>
      </c>
      <c r="Q15" s="16">
        <f t="shared" si="2"/>
        <v>0.333333333333333</v>
      </c>
      <c r="R15" s="16">
        <f t="shared" si="3"/>
        <v>0.454545454545455</v>
      </c>
      <c r="S15" s="29"/>
    </row>
    <row r="16" s="4" customFormat="1" ht="35" customHeight="1" spans="1:19">
      <c r="A16" s="9">
        <v>12</v>
      </c>
      <c r="B16" s="10" t="s">
        <v>63</v>
      </c>
      <c r="C16" s="14">
        <v>14</v>
      </c>
      <c r="D16" s="14">
        <v>0</v>
      </c>
      <c r="E16" s="14">
        <v>0</v>
      </c>
      <c r="F16" s="14">
        <v>14</v>
      </c>
      <c r="G16" s="14">
        <v>1</v>
      </c>
      <c r="H16" s="14">
        <v>13</v>
      </c>
      <c r="I16" s="14">
        <v>45</v>
      </c>
      <c r="J16" s="14">
        <v>16</v>
      </c>
      <c r="K16" s="19">
        <v>0.3556</v>
      </c>
      <c r="L16" s="14">
        <v>60</v>
      </c>
      <c r="M16" s="14">
        <v>9</v>
      </c>
      <c r="N16" s="19">
        <v>0.15</v>
      </c>
      <c r="O16" s="14">
        <v>33</v>
      </c>
      <c r="P16" s="14">
        <v>16</v>
      </c>
      <c r="Q16" s="19">
        <v>0.4848</v>
      </c>
      <c r="R16" s="16">
        <f t="shared" si="3"/>
        <v>0.928571428571429</v>
      </c>
      <c r="S16" s="29"/>
    </row>
    <row r="17" s="4" customFormat="1" ht="35" customHeight="1" spans="1:19">
      <c r="A17" s="9">
        <v>13</v>
      </c>
      <c r="B17" s="10" t="s">
        <v>64</v>
      </c>
      <c r="C17" s="11">
        <v>13</v>
      </c>
      <c r="D17" s="11">
        <v>0</v>
      </c>
      <c r="E17" s="11">
        <v>0</v>
      </c>
      <c r="F17" s="11">
        <v>13</v>
      </c>
      <c r="G17" s="11">
        <v>1</v>
      </c>
      <c r="H17" s="11">
        <v>12</v>
      </c>
      <c r="I17" s="11">
        <v>12</v>
      </c>
      <c r="J17" s="11">
        <v>4</v>
      </c>
      <c r="K17" s="23">
        <f>J17/I17</f>
        <v>0.333333333333333</v>
      </c>
      <c r="L17" s="11">
        <v>27</v>
      </c>
      <c r="M17" s="11">
        <v>0</v>
      </c>
      <c r="N17" s="22">
        <v>0</v>
      </c>
      <c r="O17" s="11">
        <v>342</v>
      </c>
      <c r="P17" s="11">
        <v>134</v>
      </c>
      <c r="Q17" s="23">
        <f>P17/O17</f>
        <v>0.391812865497076</v>
      </c>
      <c r="R17" s="16">
        <f t="shared" si="3"/>
        <v>0.923076923076923</v>
      </c>
      <c r="S17" s="29"/>
    </row>
    <row r="18" s="4" customFormat="1" ht="35" customHeight="1" spans="1:19">
      <c r="A18" s="9">
        <v>14</v>
      </c>
      <c r="B18" s="10" t="s">
        <v>65</v>
      </c>
      <c r="C18" s="11">
        <v>2</v>
      </c>
      <c r="D18" s="11">
        <v>0</v>
      </c>
      <c r="E18" s="11">
        <v>0</v>
      </c>
      <c r="F18" s="11">
        <v>2</v>
      </c>
      <c r="G18" s="11">
        <v>0</v>
      </c>
      <c r="H18" s="11">
        <v>2</v>
      </c>
      <c r="I18" s="14">
        <v>8</v>
      </c>
      <c r="J18" s="11">
        <v>4</v>
      </c>
      <c r="K18" s="22">
        <v>0.5</v>
      </c>
      <c r="L18" s="14">
        <v>0</v>
      </c>
      <c r="M18" s="11">
        <v>0</v>
      </c>
      <c r="N18" s="22">
        <v>0</v>
      </c>
      <c r="O18" s="14">
        <v>30</v>
      </c>
      <c r="P18" s="11">
        <v>15</v>
      </c>
      <c r="Q18" s="22">
        <v>0.5</v>
      </c>
      <c r="R18" s="16">
        <f t="shared" si="3"/>
        <v>1</v>
      </c>
      <c r="S18" s="29"/>
    </row>
    <row r="19" s="4" customFormat="1" ht="35" customHeight="1" spans="1:19">
      <c r="A19" s="9">
        <v>15</v>
      </c>
      <c r="B19" s="10" t="s">
        <v>66</v>
      </c>
      <c r="C19" s="11">
        <v>6</v>
      </c>
      <c r="D19" s="11">
        <v>0</v>
      </c>
      <c r="E19" s="11">
        <v>0</v>
      </c>
      <c r="F19" s="11">
        <v>6</v>
      </c>
      <c r="G19" s="11">
        <v>4</v>
      </c>
      <c r="H19" s="11">
        <v>2</v>
      </c>
      <c r="I19" s="14">
        <v>8</v>
      </c>
      <c r="J19" s="11">
        <v>2</v>
      </c>
      <c r="K19" s="22">
        <v>0.25</v>
      </c>
      <c r="L19" s="14">
        <v>7</v>
      </c>
      <c r="M19" s="11">
        <v>2</v>
      </c>
      <c r="N19" s="22">
        <v>0.28</v>
      </c>
      <c r="O19" s="14">
        <v>195</v>
      </c>
      <c r="P19" s="11">
        <v>50</v>
      </c>
      <c r="Q19" s="22">
        <v>0.2564</v>
      </c>
      <c r="R19" s="16">
        <f t="shared" si="3"/>
        <v>0.333333333333333</v>
      </c>
      <c r="S19" s="29"/>
    </row>
    <row r="20" s="4" customFormat="1" ht="35" customHeight="1" spans="1:19">
      <c r="A20" s="9">
        <v>16</v>
      </c>
      <c r="B20" s="10" t="s">
        <v>67</v>
      </c>
      <c r="C20" s="11">
        <v>4</v>
      </c>
      <c r="D20" s="11">
        <v>0</v>
      </c>
      <c r="E20" s="11">
        <v>0</v>
      </c>
      <c r="F20" s="11">
        <v>4</v>
      </c>
      <c r="G20" s="11">
        <v>0</v>
      </c>
      <c r="H20" s="11">
        <v>4</v>
      </c>
      <c r="I20" s="11">
        <v>3</v>
      </c>
      <c r="J20" s="24">
        <v>2</v>
      </c>
      <c r="K20" s="22">
        <v>0.6666</v>
      </c>
      <c r="L20" s="15">
        <v>0</v>
      </c>
      <c r="M20" s="11">
        <v>0</v>
      </c>
      <c r="N20" s="16">
        <v>0</v>
      </c>
      <c r="O20" s="9">
        <v>80</v>
      </c>
      <c r="P20" s="11">
        <v>0</v>
      </c>
      <c r="Q20" s="16">
        <v>0</v>
      </c>
      <c r="R20" s="16">
        <f t="shared" si="3"/>
        <v>1</v>
      </c>
      <c r="S20" s="29"/>
    </row>
    <row r="21" s="4" customFormat="1" ht="35" customHeight="1" spans="1:19">
      <c r="A21" s="9">
        <v>17</v>
      </c>
      <c r="B21" s="14" t="s">
        <v>68</v>
      </c>
      <c r="C21" s="11">
        <v>12</v>
      </c>
      <c r="D21" s="11">
        <v>0</v>
      </c>
      <c r="E21" s="11">
        <v>0</v>
      </c>
      <c r="F21" s="11">
        <v>12</v>
      </c>
      <c r="G21" s="11">
        <v>10</v>
      </c>
      <c r="H21" s="11">
        <v>2</v>
      </c>
      <c r="I21" s="11">
        <v>57</v>
      </c>
      <c r="J21" s="11">
        <v>0</v>
      </c>
      <c r="K21" s="22">
        <v>0</v>
      </c>
      <c r="L21" s="11">
        <v>56</v>
      </c>
      <c r="M21" s="11">
        <v>5</v>
      </c>
      <c r="N21" s="16">
        <v>0.0892</v>
      </c>
      <c r="O21" s="17">
        <v>213</v>
      </c>
      <c r="P21" s="11">
        <v>0</v>
      </c>
      <c r="Q21" s="22">
        <v>0</v>
      </c>
      <c r="R21" s="16">
        <v>0.181818181818182</v>
      </c>
      <c r="S21" s="29"/>
    </row>
    <row r="22" s="4" customFormat="1" ht="35" customHeight="1" spans="1:19">
      <c r="A22" s="9">
        <v>18</v>
      </c>
      <c r="B22" s="10" t="s">
        <v>69</v>
      </c>
      <c r="C22" s="9">
        <v>2</v>
      </c>
      <c r="D22" s="9">
        <v>0</v>
      </c>
      <c r="E22" s="9">
        <v>0</v>
      </c>
      <c r="F22" s="9">
        <v>2</v>
      </c>
      <c r="G22" s="9">
        <v>0</v>
      </c>
      <c r="H22" s="9">
        <v>2</v>
      </c>
      <c r="I22" s="9">
        <v>3</v>
      </c>
      <c r="J22" s="9">
        <v>1</v>
      </c>
      <c r="K22" s="25">
        <v>0.33</v>
      </c>
      <c r="L22" s="26">
        <v>2</v>
      </c>
      <c r="M22" s="9">
        <v>1</v>
      </c>
      <c r="N22" s="25">
        <v>0.5</v>
      </c>
      <c r="O22" s="26">
        <v>30</v>
      </c>
      <c r="P22" s="9">
        <v>15</v>
      </c>
      <c r="Q22" s="25">
        <v>0.5</v>
      </c>
      <c r="R22" s="16">
        <f t="shared" ref="R22:R26" si="5">(H22+E22+D22)/C22</f>
        <v>1</v>
      </c>
      <c r="S22" s="29"/>
    </row>
    <row r="23" s="4" customFormat="1" ht="35" customHeight="1" spans="1:19">
      <c r="A23" s="9">
        <v>19</v>
      </c>
      <c r="B23" s="10" t="s">
        <v>70</v>
      </c>
      <c r="C23" s="11">
        <v>6</v>
      </c>
      <c r="D23" s="11">
        <v>0</v>
      </c>
      <c r="E23" s="11">
        <v>0</v>
      </c>
      <c r="F23" s="11">
        <v>6</v>
      </c>
      <c r="G23" s="11">
        <v>0</v>
      </c>
      <c r="H23" s="11">
        <v>6</v>
      </c>
      <c r="I23" s="11">
        <v>23</v>
      </c>
      <c r="J23" s="11">
        <v>7</v>
      </c>
      <c r="K23" s="16">
        <v>0.3043</v>
      </c>
      <c r="L23" s="17">
        <v>19</v>
      </c>
      <c r="M23" s="11">
        <v>9</v>
      </c>
      <c r="N23" s="16">
        <v>0.474</v>
      </c>
      <c r="O23" s="17">
        <v>1342</v>
      </c>
      <c r="P23" s="11">
        <v>1042</v>
      </c>
      <c r="Q23" s="16">
        <v>0.7765</v>
      </c>
      <c r="R23" s="16">
        <f t="shared" si="5"/>
        <v>1</v>
      </c>
      <c r="S23" s="29"/>
    </row>
    <row r="24" s="4" customFormat="1" ht="35" customHeight="1" spans="1:19">
      <c r="A24" s="9">
        <v>20</v>
      </c>
      <c r="B24" s="10" t="s">
        <v>71</v>
      </c>
      <c r="C24" s="11">
        <v>3</v>
      </c>
      <c r="D24" s="11">
        <v>0</v>
      </c>
      <c r="E24" s="11">
        <v>0</v>
      </c>
      <c r="F24" s="11">
        <v>3</v>
      </c>
      <c r="G24" s="11">
        <v>0</v>
      </c>
      <c r="H24" s="11">
        <v>3</v>
      </c>
      <c r="I24" s="11">
        <v>0</v>
      </c>
      <c r="J24" s="11">
        <v>0</v>
      </c>
      <c r="K24" s="16">
        <v>0</v>
      </c>
      <c r="L24" s="11">
        <v>0</v>
      </c>
      <c r="M24" s="11">
        <v>0</v>
      </c>
      <c r="N24" s="16">
        <v>0</v>
      </c>
      <c r="O24" s="11">
        <v>65</v>
      </c>
      <c r="P24" s="11">
        <v>25</v>
      </c>
      <c r="Q24" s="22">
        <v>0.38</v>
      </c>
      <c r="R24" s="16">
        <f t="shared" si="5"/>
        <v>1</v>
      </c>
      <c r="S24" s="29"/>
    </row>
    <row r="25" s="4" customFormat="1" ht="35" customHeight="1" spans="1:19">
      <c r="A25" s="9">
        <v>21</v>
      </c>
      <c r="B25" s="10" t="s">
        <v>72</v>
      </c>
      <c r="C25" s="11">
        <v>4</v>
      </c>
      <c r="D25" s="11">
        <v>0</v>
      </c>
      <c r="E25" s="11">
        <v>0</v>
      </c>
      <c r="F25" s="11">
        <v>4</v>
      </c>
      <c r="G25" s="11">
        <v>2</v>
      </c>
      <c r="H25" s="11">
        <v>2</v>
      </c>
      <c r="I25" s="11">
        <v>8</v>
      </c>
      <c r="J25" s="11">
        <v>1</v>
      </c>
      <c r="K25" s="16">
        <v>0.125</v>
      </c>
      <c r="L25" s="11">
        <v>30</v>
      </c>
      <c r="M25" s="11">
        <v>12</v>
      </c>
      <c r="N25" s="16">
        <v>0.4</v>
      </c>
      <c r="O25" s="17">
        <v>20</v>
      </c>
      <c r="P25" s="11">
        <v>5</v>
      </c>
      <c r="Q25" s="16">
        <v>0.25</v>
      </c>
      <c r="R25" s="16">
        <f t="shared" si="5"/>
        <v>0.5</v>
      </c>
      <c r="S25" s="29"/>
    </row>
    <row r="26" s="4" customFormat="1" ht="35" customHeight="1" spans="1:19">
      <c r="A26" s="9">
        <v>22</v>
      </c>
      <c r="B26" s="10" t="s">
        <v>107</v>
      </c>
      <c r="C26" s="11">
        <v>2</v>
      </c>
      <c r="D26" s="11">
        <v>0</v>
      </c>
      <c r="E26" s="11">
        <v>0</v>
      </c>
      <c r="F26" s="11">
        <v>2</v>
      </c>
      <c r="G26" s="11">
        <v>0</v>
      </c>
      <c r="H26" s="11">
        <v>2</v>
      </c>
      <c r="I26" s="11">
        <v>2</v>
      </c>
      <c r="J26" s="11">
        <v>1</v>
      </c>
      <c r="K26" s="16">
        <f>J26/I26</f>
        <v>0.5</v>
      </c>
      <c r="L26" s="11">
        <v>0</v>
      </c>
      <c r="M26" s="11">
        <v>0</v>
      </c>
      <c r="N26" s="16">
        <v>0</v>
      </c>
      <c r="O26" s="11">
        <v>0</v>
      </c>
      <c r="P26" s="11">
        <v>0</v>
      </c>
      <c r="Q26" s="16">
        <v>0</v>
      </c>
      <c r="R26" s="16">
        <f t="shared" si="5"/>
        <v>1</v>
      </c>
      <c r="S26" s="29"/>
    </row>
    <row r="27" s="4" customFormat="1" ht="35" customHeight="1" spans="1:19">
      <c r="A27" s="9">
        <v>23</v>
      </c>
      <c r="B27" s="9" t="s">
        <v>73</v>
      </c>
      <c r="C27" s="11">
        <v>3</v>
      </c>
      <c r="D27" s="11">
        <v>0</v>
      </c>
      <c r="E27" s="11">
        <v>0</v>
      </c>
      <c r="F27" s="11">
        <v>1</v>
      </c>
      <c r="G27" s="11">
        <v>1</v>
      </c>
      <c r="H27" s="11">
        <v>1</v>
      </c>
      <c r="I27" s="11">
        <v>7</v>
      </c>
      <c r="J27" s="11">
        <v>4</v>
      </c>
      <c r="K27" s="16" t="s">
        <v>108</v>
      </c>
      <c r="L27" s="11">
        <v>50</v>
      </c>
      <c r="M27" s="11">
        <v>20</v>
      </c>
      <c r="N27" s="16">
        <v>0.4</v>
      </c>
      <c r="O27" s="11">
        <v>20</v>
      </c>
      <c r="P27" s="11">
        <v>10</v>
      </c>
      <c r="Q27" s="23">
        <v>0.5</v>
      </c>
      <c r="R27" s="16">
        <v>0.4903</v>
      </c>
      <c r="S27" s="31"/>
    </row>
    <row r="28" s="4" customFormat="1" ht="35" customHeight="1" spans="1:19">
      <c r="A28" s="9">
        <v>24</v>
      </c>
      <c r="B28" s="10" t="s">
        <v>74</v>
      </c>
      <c r="C28" s="11">
        <v>2</v>
      </c>
      <c r="D28" s="11">
        <v>0</v>
      </c>
      <c r="E28" s="11">
        <v>0</v>
      </c>
      <c r="F28" s="11">
        <v>2</v>
      </c>
      <c r="G28" s="11">
        <v>1</v>
      </c>
      <c r="H28" s="11">
        <v>1</v>
      </c>
      <c r="I28" s="11">
        <v>1</v>
      </c>
      <c r="J28" s="11">
        <v>1</v>
      </c>
      <c r="K28" s="22">
        <v>1</v>
      </c>
      <c r="L28" s="17">
        <v>3</v>
      </c>
      <c r="M28" s="11">
        <v>3</v>
      </c>
      <c r="N28" s="16">
        <v>1</v>
      </c>
      <c r="O28" s="17">
        <v>10</v>
      </c>
      <c r="P28" s="11">
        <v>9</v>
      </c>
      <c r="Q28" s="16">
        <v>0.9</v>
      </c>
      <c r="R28" s="16">
        <f t="shared" ref="R28:R45" si="6">(H28+E28+D28)/C28</f>
        <v>0.5</v>
      </c>
      <c r="S28" s="29"/>
    </row>
    <row r="29" s="4" customFormat="1" ht="35" customHeight="1" spans="1:19">
      <c r="A29" s="9">
        <v>25</v>
      </c>
      <c r="B29" s="10" t="s">
        <v>75</v>
      </c>
      <c r="C29" s="11">
        <v>4</v>
      </c>
      <c r="D29" s="11">
        <v>0</v>
      </c>
      <c r="E29" s="11">
        <v>0</v>
      </c>
      <c r="F29" s="11">
        <v>4</v>
      </c>
      <c r="G29" s="11">
        <v>0</v>
      </c>
      <c r="H29" s="11">
        <v>4</v>
      </c>
      <c r="I29" s="11">
        <v>15</v>
      </c>
      <c r="J29" s="11">
        <v>3</v>
      </c>
      <c r="K29" s="22">
        <v>0.2</v>
      </c>
      <c r="L29" s="15">
        <v>6</v>
      </c>
      <c r="M29" s="11">
        <v>0</v>
      </c>
      <c r="N29" s="16">
        <v>0</v>
      </c>
      <c r="O29" s="11">
        <v>80</v>
      </c>
      <c r="P29" s="11">
        <v>41</v>
      </c>
      <c r="Q29" s="22">
        <v>0.51</v>
      </c>
      <c r="R29" s="16">
        <f t="shared" si="6"/>
        <v>1</v>
      </c>
      <c r="S29" s="29"/>
    </row>
    <row r="30" s="4" customFormat="1" ht="35" customHeight="1" spans="1:19">
      <c r="A30" s="9">
        <v>26</v>
      </c>
      <c r="B30" s="10" t="s">
        <v>76</v>
      </c>
      <c r="C30" s="11">
        <v>6</v>
      </c>
      <c r="D30" s="11">
        <v>0</v>
      </c>
      <c r="E30" s="11">
        <v>0</v>
      </c>
      <c r="F30" s="11">
        <v>6</v>
      </c>
      <c r="G30" s="11">
        <v>1</v>
      </c>
      <c r="H30" s="11">
        <v>5</v>
      </c>
      <c r="I30" s="11">
        <v>5</v>
      </c>
      <c r="J30" s="11">
        <v>1</v>
      </c>
      <c r="K30" s="22">
        <f>J30/I30</f>
        <v>0.2</v>
      </c>
      <c r="L30" s="11">
        <v>15</v>
      </c>
      <c r="M30" s="11">
        <v>3</v>
      </c>
      <c r="N30" s="22">
        <f>M30/L30</f>
        <v>0.2</v>
      </c>
      <c r="O30" s="11">
        <v>150</v>
      </c>
      <c r="P30" s="11">
        <v>50</v>
      </c>
      <c r="Q30" s="16">
        <f>P30/O30</f>
        <v>0.333333333333333</v>
      </c>
      <c r="R30" s="16">
        <f t="shared" si="6"/>
        <v>0.833333333333333</v>
      </c>
      <c r="S30" s="29"/>
    </row>
    <row r="31" s="4" customFormat="1" ht="35" customHeight="1" spans="1:19">
      <c r="A31" s="9">
        <v>27</v>
      </c>
      <c r="B31" s="10" t="s">
        <v>77</v>
      </c>
      <c r="C31" s="11">
        <v>7</v>
      </c>
      <c r="D31" s="11">
        <v>0</v>
      </c>
      <c r="E31" s="11">
        <v>0</v>
      </c>
      <c r="F31" s="11">
        <v>7</v>
      </c>
      <c r="G31" s="11">
        <v>0</v>
      </c>
      <c r="H31" s="11">
        <v>7</v>
      </c>
      <c r="I31" s="11">
        <v>32</v>
      </c>
      <c r="J31" s="11">
        <v>5</v>
      </c>
      <c r="K31" s="16">
        <v>0.1563</v>
      </c>
      <c r="L31" s="11">
        <v>13</v>
      </c>
      <c r="M31" s="11">
        <v>0</v>
      </c>
      <c r="N31" s="16">
        <v>0</v>
      </c>
      <c r="O31" s="11">
        <v>37</v>
      </c>
      <c r="P31" s="11">
        <v>16</v>
      </c>
      <c r="Q31" s="16">
        <v>0.4324</v>
      </c>
      <c r="R31" s="16">
        <f t="shared" si="6"/>
        <v>1</v>
      </c>
      <c r="S31" s="32"/>
    </row>
    <row r="32" s="4" customFormat="1" ht="35" customHeight="1" spans="1:19">
      <c r="A32" s="9">
        <v>28</v>
      </c>
      <c r="B32" s="10" t="s">
        <v>78</v>
      </c>
      <c r="C32" s="11">
        <v>1</v>
      </c>
      <c r="D32" s="11">
        <v>0</v>
      </c>
      <c r="E32" s="11">
        <v>0</v>
      </c>
      <c r="F32" s="11">
        <v>1</v>
      </c>
      <c r="G32" s="11">
        <v>1</v>
      </c>
      <c r="H32" s="11">
        <v>0</v>
      </c>
      <c r="I32" s="11">
        <v>0</v>
      </c>
      <c r="J32" s="11">
        <v>0</v>
      </c>
      <c r="K32" s="16">
        <v>0</v>
      </c>
      <c r="L32" s="11">
        <v>0</v>
      </c>
      <c r="M32" s="11">
        <v>0</v>
      </c>
      <c r="N32" s="16">
        <v>0</v>
      </c>
      <c r="O32" s="11">
        <v>0</v>
      </c>
      <c r="P32" s="11">
        <v>0</v>
      </c>
      <c r="Q32" s="16">
        <v>0</v>
      </c>
      <c r="R32" s="16">
        <f t="shared" si="6"/>
        <v>0</v>
      </c>
      <c r="S32" s="29"/>
    </row>
    <row r="33" s="4" customFormat="1" ht="35" customHeight="1" spans="1:19">
      <c r="A33" s="9">
        <v>29</v>
      </c>
      <c r="B33" s="10" t="s">
        <v>109</v>
      </c>
      <c r="C33" s="11">
        <v>3</v>
      </c>
      <c r="D33" s="11">
        <v>0</v>
      </c>
      <c r="E33" s="11">
        <v>0</v>
      </c>
      <c r="F33" s="11">
        <v>3</v>
      </c>
      <c r="G33" s="11">
        <v>3</v>
      </c>
      <c r="H33" s="11">
        <v>0</v>
      </c>
      <c r="I33" s="11">
        <v>0</v>
      </c>
      <c r="J33" s="11">
        <v>0</v>
      </c>
      <c r="K33" s="16">
        <v>0</v>
      </c>
      <c r="L33" s="11">
        <v>0</v>
      </c>
      <c r="M33" s="11">
        <v>0</v>
      </c>
      <c r="N33" s="16">
        <v>0</v>
      </c>
      <c r="O33" s="11">
        <v>0</v>
      </c>
      <c r="P33" s="11">
        <v>0</v>
      </c>
      <c r="Q33" s="16">
        <v>0</v>
      </c>
      <c r="R33" s="16">
        <f t="shared" si="6"/>
        <v>0</v>
      </c>
      <c r="S33" s="29"/>
    </row>
    <row r="34" s="4" customFormat="1" ht="35" customHeight="1" spans="1:19">
      <c r="A34" s="9">
        <v>30</v>
      </c>
      <c r="B34" s="10" t="s">
        <v>110</v>
      </c>
      <c r="C34" s="11">
        <v>4</v>
      </c>
      <c r="D34" s="11">
        <v>0</v>
      </c>
      <c r="E34" s="11">
        <v>0</v>
      </c>
      <c r="F34" s="11">
        <v>4</v>
      </c>
      <c r="G34" s="11">
        <v>0</v>
      </c>
      <c r="H34" s="11">
        <v>4</v>
      </c>
      <c r="I34" s="11">
        <v>13</v>
      </c>
      <c r="J34" s="11">
        <v>2</v>
      </c>
      <c r="K34" s="16">
        <f>J34/I34</f>
        <v>0.153846153846154</v>
      </c>
      <c r="L34" s="11">
        <v>5</v>
      </c>
      <c r="M34" s="11">
        <v>1</v>
      </c>
      <c r="N34" s="16">
        <f>M34/L34</f>
        <v>0.2</v>
      </c>
      <c r="O34" s="9">
        <v>255</v>
      </c>
      <c r="P34" s="11">
        <v>130</v>
      </c>
      <c r="Q34" s="16">
        <f t="shared" ref="Q34:Q37" si="7">P34/O34</f>
        <v>0.509803921568627</v>
      </c>
      <c r="R34" s="16">
        <f t="shared" si="6"/>
        <v>1</v>
      </c>
      <c r="S34" s="29"/>
    </row>
    <row r="35" s="4" customFormat="1" ht="35" customHeight="1" spans="1:19">
      <c r="A35" s="9">
        <v>31</v>
      </c>
      <c r="B35" s="10" t="s">
        <v>111</v>
      </c>
      <c r="C35" s="11">
        <v>4</v>
      </c>
      <c r="D35" s="11">
        <v>0</v>
      </c>
      <c r="E35" s="11">
        <v>0</v>
      </c>
      <c r="F35" s="11">
        <v>4</v>
      </c>
      <c r="G35" s="11">
        <v>0</v>
      </c>
      <c r="H35" s="11">
        <v>4</v>
      </c>
      <c r="I35" s="11">
        <v>10</v>
      </c>
      <c r="J35" s="11">
        <v>1</v>
      </c>
      <c r="K35" s="22">
        <v>0.1</v>
      </c>
      <c r="L35" s="11">
        <v>0</v>
      </c>
      <c r="M35" s="11">
        <v>0</v>
      </c>
      <c r="N35" s="16">
        <v>0</v>
      </c>
      <c r="O35" s="11">
        <v>23</v>
      </c>
      <c r="P35" s="11">
        <v>13</v>
      </c>
      <c r="Q35" s="16">
        <v>0.565</v>
      </c>
      <c r="R35" s="16">
        <f t="shared" si="6"/>
        <v>1</v>
      </c>
      <c r="S35" s="29"/>
    </row>
    <row r="36" s="4" customFormat="1" ht="35" customHeight="1" spans="1:19">
      <c r="A36" s="9">
        <v>32</v>
      </c>
      <c r="B36" s="10" t="s">
        <v>112</v>
      </c>
      <c r="C36" s="11">
        <v>10</v>
      </c>
      <c r="D36" s="11">
        <v>0</v>
      </c>
      <c r="E36" s="11">
        <v>0</v>
      </c>
      <c r="F36" s="11">
        <v>10</v>
      </c>
      <c r="G36" s="11">
        <v>0</v>
      </c>
      <c r="H36" s="11">
        <v>10</v>
      </c>
      <c r="I36" s="11">
        <v>15</v>
      </c>
      <c r="J36" s="11">
        <v>9</v>
      </c>
      <c r="K36" s="16">
        <v>0.6</v>
      </c>
      <c r="L36" s="11">
        <v>26</v>
      </c>
      <c r="M36" s="11">
        <v>19</v>
      </c>
      <c r="N36" s="16">
        <v>0.7307</v>
      </c>
      <c r="O36" s="11">
        <v>11</v>
      </c>
      <c r="P36" s="11">
        <v>9</v>
      </c>
      <c r="Q36" s="16">
        <f t="shared" si="7"/>
        <v>0.818181818181818</v>
      </c>
      <c r="R36" s="16">
        <f t="shared" si="6"/>
        <v>1</v>
      </c>
      <c r="S36" s="29"/>
    </row>
    <row r="37" s="4" customFormat="1" ht="35" customHeight="1" spans="1:19">
      <c r="A37" s="9">
        <v>33</v>
      </c>
      <c r="B37" s="10" t="s">
        <v>113</v>
      </c>
      <c r="C37" s="9">
        <v>3</v>
      </c>
      <c r="D37" s="9">
        <v>0</v>
      </c>
      <c r="E37" s="9">
        <v>0</v>
      </c>
      <c r="F37" s="9">
        <v>3</v>
      </c>
      <c r="G37" s="9">
        <v>0</v>
      </c>
      <c r="H37" s="9">
        <v>3</v>
      </c>
      <c r="I37" s="9">
        <v>9</v>
      </c>
      <c r="J37" s="9">
        <v>0</v>
      </c>
      <c r="K37" s="27">
        <v>0</v>
      </c>
      <c r="L37" s="9">
        <v>3</v>
      </c>
      <c r="M37" s="9">
        <v>0</v>
      </c>
      <c r="N37" s="27">
        <v>0</v>
      </c>
      <c r="O37" s="9">
        <v>40</v>
      </c>
      <c r="P37" s="9">
        <v>18</v>
      </c>
      <c r="Q37" s="27">
        <f t="shared" si="7"/>
        <v>0.45</v>
      </c>
      <c r="R37" s="16">
        <f t="shared" si="6"/>
        <v>1</v>
      </c>
      <c r="S37" s="29"/>
    </row>
    <row r="38" s="4" customFormat="1" ht="35" customHeight="1" spans="1:19">
      <c r="A38" s="9">
        <v>34</v>
      </c>
      <c r="B38" s="10" t="s">
        <v>114</v>
      </c>
      <c r="C38" s="11">
        <v>5</v>
      </c>
      <c r="D38" s="11">
        <v>0</v>
      </c>
      <c r="E38" s="11">
        <v>0</v>
      </c>
      <c r="F38" s="11">
        <v>5</v>
      </c>
      <c r="G38" s="11">
        <v>1</v>
      </c>
      <c r="H38" s="11">
        <v>4</v>
      </c>
      <c r="I38" s="11">
        <v>23</v>
      </c>
      <c r="J38" s="11">
        <v>9</v>
      </c>
      <c r="K38" s="16">
        <f>J38/I38</f>
        <v>0.391304347826087</v>
      </c>
      <c r="L38" s="11">
        <v>0</v>
      </c>
      <c r="M38" s="11">
        <v>0</v>
      </c>
      <c r="N38" s="16">
        <v>0</v>
      </c>
      <c r="O38" s="11">
        <v>0</v>
      </c>
      <c r="P38" s="11">
        <v>0</v>
      </c>
      <c r="Q38" s="16">
        <v>0</v>
      </c>
      <c r="R38" s="16">
        <f t="shared" si="6"/>
        <v>0.8</v>
      </c>
      <c r="S38" s="29"/>
    </row>
    <row r="39" s="4" customFormat="1" ht="35" customHeight="1" spans="1:19">
      <c r="A39" s="9">
        <v>35</v>
      </c>
      <c r="B39" s="10" t="s">
        <v>115</v>
      </c>
      <c r="C39" s="11">
        <v>3</v>
      </c>
      <c r="D39" s="11">
        <v>0</v>
      </c>
      <c r="E39" s="11">
        <v>0</v>
      </c>
      <c r="F39" s="11">
        <v>3</v>
      </c>
      <c r="G39" s="11">
        <v>0</v>
      </c>
      <c r="H39" s="11">
        <v>3</v>
      </c>
      <c r="I39" s="11">
        <v>12</v>
      </c>
      <c r="J39" s="11">
        <v>0</v>
      </c>
      <c r="K39" s="16">
        <v>0</v>
      </c>
      <c r="L39" s="11">
        <v>18</v>
      </c>
      <c r="M39" s="11">
        <v>4</v>
      </c>
      <c r="N39" s="16">
        <f t="shared" ref="N39:N45" si="8">M39/L39</f>
        <v>0.222222222222222</v>
      </c>
      <c r="O39" s="11">
        <v>210</v>
      </c>
      <c r="P39" s="11">
        <v>66</v>
      </c>
      <c r="Q39" s="22">
        <f t="shared" ref="Q39:Q45" si="9">P39/O39</f>
        <v>0.314285714285714</v>
      </c>
      <c r="R39" s="16">
        <f t="shared" si="6"/>
        <v>1</v>
      </c>
      <c r="S39" s="29"/>
    </row>
    <row r="40" s="4" customFormat="1" ht="35" customHeight="1" spans="1:19">
      <c r="A40" s="9">
        <v>36</v>
      </c>
      <c r="B40" s="10" t="s">
        <v>82</v>
      </c>
      <c r="C40" s="11">
        <v>4</v>
      </c>
      <c r="D40" s="11">
        <v>0</v>
      </c>
      <c r="E40" s="11">
        <v>0</v>
      </c>
      <c r="F40" s="11">
        <v>4</v>
      </c>
      <c r="G40" s="11">
        <v>0</v>
      </c>
      <c r="H40" s="11">
        <v>4</v>
      </c>
      <c r="I40" s="11">
        <v>13</v>
      </c>
      <c r="J40" s="11">
        <v>0</v>
      </c>
      <c r="K40" s="16">
        <v>0</v>
      </c>
      <c r="L40" s="11">
        <v>4</v>
      </c>
      <c r="M40" s="11">
        <v>3</v>
      </c>
      <c r="N40" s="16">
        <f t="shared" si="8"/>
        <v>0.75</v>
      </c>
      <c r="O40" s="11">
        <v>80</v>
      </c>
      <c r="P40" s="11">
        <v>25</v>
      </c>
      <c r="Q40" s="16">
        <f t="shared" si="9"/>
        <v>0.3125</v>
      </c>
      <c r="R40" s="16">
        <f t="shared" si="6"/>
        <v>1</v>
      </c>
      <c r="S40" s="29"/>
    </row>
    <row r="41" s="4" customFormat="1" ht="35" customHeight="1" spans="1:19">
      <c r="A41" s="9">
        <v>37</v>
      </c>
      <c r="B41" s="10" t="s">
        <v>116</v>
      </c>
      <c r="C41" s="11">
        <v>1</v>
      </c>
      <c r="D41" s="11">
        <v>0</v>
      </c>
      <c r="E41" s="11">
        <v>0</v>
      </c>
      <c r="F41" s="11">
        <v>1</v>
      </c>
      <c r="G41" s="11">
        <v>1</v>
      </c>
      <c r="H41" s="11">
        <v>0</v>
      </c>
      <c r="I41" s="11">
        <v>0</v>
      </c>
      <c r="J41" s="11">
        <v>0</v>
      </c>
      <c r="K41" s="16">
        <v>0</v>
      </c>
      <c r="L41" s="11">
        <v>0</v>
      </c>
      <c r="M41" s="11">
        <v>0</v>
      </c>
      <c r="N41" s="16">
        <v>0</v>
      </c>
      <c r="O41" s="11">
        <v>0</v>
      </c>
      <c r="P41" s="11">
        <v>0</v>
      </c>
      <c r="Q41" s="16">
        <v>0</v>
      </c>
      <c r="R41" s="16">
        <f t="shared" si="6"/>
        <v>0</v>
      </c>
      <c r="S41" s="29"/>
    </row>
    <row r="42" s="4" customFormat="1" ht="35" customHeight="1" spans="1:19">
      <c r="A42" s="9">
        <v>38</v>
      </c>
      <c r="B42" s="10" t="s">
        <v>117</v>
      </c>
      <c r="C42" s="14">
        <v>5</v>
      </c>
      <c r="D42" s="14">
        <v>0</v>
      </c>
      <c r="E42" s="14">
        <v>0</v>
      </c>
      <c r="F42" s="14">
        <v>5</v>
      </c>
      <c r="G42" s="14">
        <v>0</v>
      </c>
      <c r="H42" s="14">
        <v>5</v>
      </c>
      <c r="I42" s="14">
        <v>14</v>
      </c>
      <c r="J42" s="14">
        <v>5</v>
      </c>
      <c r="K42" s="19">
        <f t="shared" ref="K42:K45" si="10">J42/I42</f>
        <v>0.357142857142857</v>
      </c>
      <c r="L42" s="14">
        <v>8</v>
      </c>
      <c r="M42" s="14">
        <v>5</v>
      </c>
      <c r="N42" s="19">
        <v>0.625</v>
      </c>
      <c r="O42" s="10">
        <v>9.5</v>
      </c>
      <c r="P42" s="14">
        <v>5</v>
      </c>
      <c r="Q42" s="19">
        <v>0.526</v>
      </c>
      <c r="R42" s="16">
        <f t="shared" si="6"/>
        <v>1</v>
      </c>
      <c r="S42" s="29"/>
    </row>
    <row r="43" s="4" customFormat="1" ht="35" customHeight="1" spans="1:19">
      <c r="A43" s="9">
        <v>39</v>
      </c>
      <c r="B43" s="10" t="s">
        <v>118</v>
      </c>
      <c r="C43" s="15">
        <v>7</v>
      </c>
      <c r="D43" s="15">
        <v>0</v>
      </c>
      <c r="E43" s="15">
        <v>0</v>
      </c>
      <c r="F43" s="15">
        <v>7</v>
      </c>
      <c r="G43" s="15">
        <v>7</v>
      </c>
      <c r="H43" s="15">
        <v>0</v>
      </c>
      <c r="I43" s="15">
        <v>0</v>
      </c>
      <c r="J43" s="15">
        <v>0</v>
      </c>
      <c r="K43" s="16">
        <v>0</v>
      </c>
      <c r="L43" s="15">
        <v>0</v>
      </c>
      <c r="M43" s="15">
        <v>0</v>
      </c>
      <c r="N43" s="16">
        <v>0</v>
      </c>
      <c r="O43" s="15">
        <v>0</v>
      </c>
      <c r="P43" s="15">
        <v>0</v>
      </c>
      <c r="Q43" s="16">
        <v>0</v>
      </c>
      <c r="R43" s="16">
        <f t="shared" si="6"/>
        <v>0</v>
      </c>
      <c r="S43" s="33"/>
    </row>
    <row r="44" s="4" customFormat="1" ht="35" customHeight="1" spans="1:19">
      <c r="A44" s="9">
        <v>40</v>
      </c>
      <c r="B44" s="14" t="s">
        <v>84</v>
      </c>
      <c r="C44" s="11">
        <v>1</v>
      </c>
      <c r="D44" s="11">
        <v>0</v>
      </c>
      <c r="E44" s="11">
        <v>0</v>
      </c>
      <c r="F44" s="11">
        <v>1</v>
      </c>
      <c r="G44" s="11">
        <v>1</v>
      </c>
      <c r="H44" s="11">
        <v>0</v>
      </c>
      <c r="I44" s="11">
        <v>1</v>
      </c>
      <c r="J44" s="11">
        <v>0</v>
      </c>
      <c r="K44" s="16">
        <f t="shared" si="10"/>
        <v>0</v>
      </c>
      <c r="L44" s="11">
        <v>1</v>
      </c>
      <c r="M44" s="11">
        <v>0</v>
      </c>
      <c r="N44" s="16">
        <f t="shared" si="8"/>
        <v>0</v>
      </c>
      <c r="O44" s="11">
        <v>10</v>
      </c>
      <c r="P44" s="11">
        <v>0</v>
      </c>
      <c r="Q44" s="16">
        <f t="shared" si="9"/>
        <v>0</v>
      </c>
      <c r="R44" s="16">
        <f t="shared" si="6"/>
        <v>0</v>
      </c>
      <c r="S44" s="29"/>
    </row>
    <row r="45" s="5" customFormat="1" ht="35" customHeight="1" spans="1:19">
      <c r="A45" s="9" t="s">
        <v>119</v>
      </c>
      <c r="B45" s="9"/>
      <c r="C45" s="11">
        <f t="shared" ref="C45:J45" si="11">SUM(C5:C44)</f>
        <v>288</v>
      </c>
      <c r="D45" s="11">
        <f t="shared" si="11"/>
        <v>1</v>
      </c>
      <c r="E45" s="11">
        <f t="shared" si="11"/>
        <v>12</v>
      </c>
      <c r="F45" s="11">
        <f t="shared" si="11"/>
        <v>273</v>
      </c>
      <c r="G45" s="11">
        <f t="shared" si="11"/>
        <v>64</v>
      </c>
      <c r="H45" s="11">
        <f t="shared" si="11"/>
        <v>210</v>
      </c>
      <c r="I45" s="11">
        <f t="shared" si="11"/>
        <v>640</v>
      </c>
      <c r="J45" s="11">
        <f t="shared" si="11"/>
        <v>140</v>
      </c>
      <c r="K45" s="16">
        <f t="shared" si="10"/>
        <v>0.21875</v>
      </c>
      <c r="L45" s="11">
        <f>SUM(L5:L44)</f>
        <v>726</v>
      </c>
      <c r="M45" s="11">
        <f t="shared" ref="L45:P45" si="12">SUM(M5:M44)</f>
        <v>173</v>
      </c>
      <c r="N45" s="28">
        <f t="shared" si="8"/>
        <v>0.238292011019284</v>
      </c>
      <c r="O45" s="24">
        <f t="shared" si="12"/>
        <v>7637.5</v>
      </c>
      <c r="P45" s="11">
        <f t="shared" si="12"/>
        <v>2796</v>
      </c>
      <c r="Q45" s="34">
        <f t="shared" si="9"/>
        <v>0.366088379705401</v>
      </c>
      <c r="R45" s="16">
        <f t="shared" si="6"/>
        <v>0.774305555555556</v>
      </c>
      <c r="S45" s="9"/>
    </row>
    <row r="46" s="5" customFormat="1" customHeight="1" spans="19:19">
      <c r="S46" s="4"/>
    </row>
  </sheetData>
  <sheetProtection formatCells="0" insertHyperlinks="0" autoFilter="0"/>
  <mergeCells count="14">
    <mergeCell ref="A1:B1"/>
    <mergeCell ref="A2:S2"/>
    <mergeCell ref="F3:H3"/>
    <mergeCell ref="I3:K3"/>
    <mergeCell ref="L3:N3"/>
    <mergeCell ref="O3:Q3"/>
    <mergeCell ref="A45:B45"/>
    <mergeCell ref="A3:A4"/>
    <mergeCell ref="B3:B4"/>
    <mergeCell ref="C3:C4"/>
    <mergeCell ref="D3:D4"/>
    <mergeCell ref="E3:E4"/>
    <mergeCell ref="R3:R4"/>
    <mergeCell ref="S3:S4"/>
  </mergeCells>
  <conditionalFormatting sqref="B5">
    <cfRule type="duplicateValues" dxfId="0" priority="17"/>
  </conditionalFormatting>
  <conditionalFormatting sqref="B6">
    <cfRule type="duplicateValues" dxfId="0" priority="18"/>
  </conditionalFormatting>
  <conditionalFormatting sqref="B7">
    <cfRule type="duplicateValues" dxfId="0" priority="14"/>
  </conditionalFormatting>
  <conditionalFormatting sqref="B9">
    <cfRule type="duplicateValues" dxfId="0" priority="26"/>
  </conditionalFormatting>
  <conditionalFormatting sqref="B10">
    <cfRule type="duplicateValues" dxfId="0" priority="6"/>
  </conditionalFormatting>
  <conditionalFormatting sqref="B11">
    <cfRule type="duplicateValues" dxfId="0" priority="9"/>
  </conditionalFormatting>
  <conditionalFormatting sqref="B12">
    <cfRule type="duplicateValues" dxfId="0" priority="15"/>
  </conditionalFormatting>
  <conditionalFormatting sqref="B13">
    <cfRule type="duplicateValues" dxfId="0" priority="16"/>
  </conditionalFormatting>
  <conditionalFormatting sqref="B14">
    <cfRule type="duplicateValues" dxfId="0" priority="7"/>
  </conditionalFormatting>
  <conditionalFormatting sqref="B15">
    <cfRule type="duplicateValues" dxfId="0" priority="10"/>
  </conditionalFormatting>
  <conditionalFormatting sqref="B18">
    <cfRule type="duplicateValues" dxfId="0" priority="2"/>
  </conditionalFormatting>
  <conditionalFormatting sqref="B19">
    <cfRule type="duplicateValues" dxfId="0" priority="4"/>
  </conditionalFormatting>
  <conditionalFormatting sqref="B20">
    <cfRule type="duplicateValues" dxfId="0" priority="11"/>
  </conditionalFormatting>
  <conditionalFormatting sqref="B21">
    <cfRule type="duplicateValues" dxfId="0" priority="1"/>
  </conditionalFormatting>
  <conditionalFormatting sqref="B22">
    <cfRule type="duplicateValues" dxfId="0" priority="24"/>
  </conditionalFormatting>
  <conditionalFormatting sqref="B23">
    <cfRule type="duplicateValues" dxfId="0" priority="8"/>
  </conditionalFormatting>
  <conditionalFormatting sqref="B24">
    <cfRule type="duplicateValues" dxfId="0" priority="19"/>
  </conditionalFormatting>
  <conditionalFormatting sqref="B27">
    <cfRule type="duplicateValues" dxfId="0" priority="3"/>
  </conditionalFormatting>
  <conditionalFormatting sqref="B29">
    <cfRule type="duplicateValues" dxfId="0" priority="5"/>
  </conditionalFormatting>
  <conditionalFormatting sqref="B30">
    <cfRule type="duplicateValues" dxfId="0" priority="23"/>
  </conditionalFormatting>
  <conditionalFormatting sqref="B32">
    <cfRule type="duplicateValues" dxfId="0" priority="13"/>
  </conditionalFormatting>
  <conditionalFormatting sqref="B39">
    <cfRule type="duplicateValues" dxfId="0" priority="22"/>
  </conditionalFormatting>
  <conditionalFormatting sqref="B40">
    <cfRule type="duplicateValues" dxfId="0" priority="12"/>
  </conditionalFormatting>
  <conditionalFormatting sqref="B42">
    <cfRule type="duplicateValues" dxfId="0" priority="21"/>
  </conditionalFormatting>
  <conditionalFormatting sqref="B44">
    <cfRule type="duplicateValues" dxfId="0" priority="20"/>
  </conditionalFormatting>
  <conditionalFormatting sqref="B16:B17">
    <cfRule type="duplicateValues" dxfId="0" priority="25"/>
  </conditionalFormatting>
  <conditionalFormatting sqref="B43 B41 B33:B38 B31 B26 B8">
    <cfRule type="duplicateValues" dxfId="0" priority="2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WWO_wpscloud_20230516191359-28dd4a02c4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外部事项</vt:lpstr>
      <vt:lpstr>内部事项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黎明</dc:creator>
  <cp:lastModifiedBy>123</cp:lastModifiedBy>
  <dcterms:created xsi:type="dcterms:W3CDTF">2023-05-27T03:07:00Z</dcterms:created>
  <dcterms:modified xsi:type="dcterms:W3CDTF">2023-09-04T00:53:29Z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0E5695D5A40F41319675CF4EBE936FF6_13</vt:lpwstr>
  </property>
  <property fmtid="{D5CDD505-2E9C-101B-9397-08002B2CF9AE}" pid="3" name="KSOProductBuildVer">
    <vt:lpwstr>2052-12.1.0.15120</vt:lpwstr>
  </property>
</Properties>
</file>